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server\data\PTO\A0096\Технические характеристики\Элеганты\"/>
    </mc:Choice>
  </mc:AlternateContent>
  <bookViews>
    <workbookView xWindow="-105" yWindow="-105" windowWidth="23250" windowHeight="12570" tabRatio="852" firstSheet="1" activeTab="7"/>
  </bookViews>
  <sheets>
    <sheet name="Элегант мини 130х80-1то" sheetId="1" r:id="rId1"/>
    <sheet name="Элегант мини 180х80-1,5то" sheetId="9" r:id="rId2"/>
    <sheet name="Элегант мини 230х80-2то" sheetId="10" r:id="rId3"/>
    <sheet name="Элегант мини 80х130-1то" sheetId="11" r:id="rId4"/>
    <sheet name="Элегант мини 130х130-1то" sheetId="12" r:id="rId5"/>
    <sheet name="Элегант мини 130х130-2то" sheetId="13" r:id="rId6"/>
    <sheet name="Элеагант мини 180х130-3то" sheetId="14" r:id="rId7"/>
    <sheet name="Элегант мини 230х130-4то" sheetId="15" r:id="rId8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5" l="1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14" i="15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14" i="14"/>
  <c r="G15" i="13" l="1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14" i="13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14" i="12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14" i="11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14" i="10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14" i="9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4" i="1"/>
  <c r="K6" i="1"/>
  <c r="K6" i="15" l="1"/>
  <c r="K6" i="14"/>
  <c r="K6" i="13"/>
  <c r="K6" i="12"/>
  <c r="K6" i="11"/>
  <c r="K6" i="10"/>
  <c r="K6" i="9"/>
</calcChain>
</file>

<file path=xl/sharedStrings.xml><?xml version="1.0" encoding="utf-8"?>
<sst xmlns="http://schemas.openxmlformats.org/spreadsheetml/2006/main" count="256" uniqueCount="172">
  <si>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</si>
  <si>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</si>
  <si>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</si>
  <si>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</si>
  <si>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</si>
  <si>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</si>
  <si>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</si>
  <si>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</si>
  <si>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   (не заполняется).</t>
  </si>
  <si>
    <t>Ширина кожуха, мм</t>
  </si>
  <si>
    <t>Элегант мини 130х80 - 1то</t>
  </si>
  <si>
    <t>Высота кожуха, мм</t>
  </si>
  <si>
    <t>Длина кожуха, мм</t>
  </si>
  <si>
    <t>Элегант мини 130х80х500 - 1то</t>
  </si>
  <si>
    <t>Элегант мини 130х80х600 - 1то</t>
  </si>
  <si>
    <t>Элегант мини 130х80х700 - 1то</t>
  </si>
  <si>
    <t>Элегант мини 130х80х800 - 1то</t>
  </si>
  <si>
    <t>Элегант мини 130х80х900 - 1то</t>
  </si>
  <si>
    <t>Элегант мини 130х80х1000 - 1то</t>
  </si>
  <si>
    <t>Элегант мини 130х80х1100 - 1то</t>
  </si>
  <si>
    <t>Элегант мини 130х80х1200 - 1то</t>
  </si>
  <si>
    <t>Элегант мини 130х80х1300 - 1то</t>
  </si>
  <si>
    <t>Элегант мини 130х80х1400 - 1то</t>
  </si>
  <si>
    <t>Элегант мини 130х80х1500 - 1то</t>
  </si>
  <si>
    <t>Элегант мини 130х80х1600 - 1то</t>
  </si>
  <si>
    <t>Элегант мини 130х80х1700 - 1то</t>
  </si>
  <si>
    <t>Элегант мини 130х80х1800 - 1то</t>
  </si>
  <si>
    <t>Элегант мини 130х80х1900 - 1то</t>
  </si>
  <si>
    <t>Элегант мини 130х80х2000 - 1то</t>
  </si>
  <si>
    <t>Элегант мини 130х80х2100 - 1то</t>
  </si>
  <si>
    <t>Элегант мини 130х80х2200 - 1то</t>
  </si>
  <si>
    <t>Элегант мини 130х80х2300 - 1то</t>
  </si>
  <si>
    <t>Элегант мини 180х80-1,5то</t>
  </si>
  <si>
    <t>Элегант мини 180х80х500 - 1,5то</t>
  </si>
  <si>
    <t>Элегант мини 180х80х600 - 1,5то</t>
  </si>
  <si>
    <t>Элегант мини 180х80х700 - 1,5то</t>
  </si>
  <si>
    <t>Элегант мини 180х80х800 - 1,5то</t>
  </si>
  <si>
    <t>Элегант мини 180х80х900 - 1,5то</t>
  </si>
  <si>
    <t>Элегант мини 180х80х1000 - 1,5то</t>
  </si>
  <si>
    <t>Элегант мини 180х80х1100 - 1,5то</t>
  </si>
  <si>
    <t>Элегант мини 180х80х1200 - 1,5то</t>
  </si>
  <si>
    <t>Элегант мини 180х80х1300 - 1,5то</t>
  </si>
  <si>
    <t>Элегант мини 180х80х1400 - 1,5то</t>
  </si>
  <si>
    <t>Элегант мини 180х80х1500 - 1,5то</t>
  </si>
  <si>
    <t>Элегант мини 180х80х1600 - 1,5то</t>
  </si>
  <si>
    <t>Элегант мини 180х80х1700 - 1,5то</t>
  </si>
  <si>
    <t>Элегант мини 180х80х1800 - 1,5то</t>
  </si>
  <si>
    <t>Элегант мини 180х80х1900 - 1,5то</t>
  </si>
  <si>
    <t>Элегант мини 180х80х2000 - 1,5то</t>
  </si>
  <si>
    <t>Элегант мини 180х80х2100 - 1,5то</t>
  </si>
  <si>
    <t>Элегант мини 180х80х2200 - 1,5то</t>
  </si>
  <si>
    <t>Элегант мини 180х80х2300 - 1,5то</t>
  </si>
  <si>
    <t>Элегант мини 230х80-2то</t>
  </si>
  <si>
    <t>Элегант мини 230х80х500 - 2то</t>
  </si>
  <si>
    <t>Элегант мини 230х80х600 - 2то</t>
  </si>
  <si>
    <t>Элегант мини 230х80х700 - 2то</t>
  </si>
  <si>
    <t>Элегант мини 230х80х800 - 2то</t>
  </si>
  <si>
    <t>Элегант мини 230х80х900 - 2то</t>
  </si>
  <si>
    <t>Элегант мини 230х80х1000 - 2то</t>
  </si>
  <si>
    <t>Элегант мини 230х80х1100 - 2то</t>
  </si>
  <si>
    <t>Элегант мини 230х80х1200 - 2то</t>
  </si>
  <si>
    <t>Элегант мини 230х80х1300 - 2то</t>
  </si>
  <si>
    <t>Элегант мини 230х80х1400 - 2то</t>
  </si>
  <si>
    <t>Элегант мини 230х80х1500 - 2то</t>
  </si>
  <si>
    <t>Элегант мини 230х80х1600 - 2то</t>
  </si>
  <si>
    <t>Элегант мини 230х80х1700 - 2то</t>
  </si>
  <si>
    <t>Элегант мини 230х80х1800 - 2то</t>
  </si>
  <si>
    <t>Элегант мини 230х80х1900 - 2то</t>
  </si>
  <si>
    <t>Элегант мини 230х80х2000 - 2то</t>
  </si>
  <si>
    <t>Элегант мини 230х80х2100 - 2то</t>
  </si>
  <si>
    <t>Элегант мини 230х80х2200 - 2то</t>
  </si>
  <si>
    <t>Элегант мини 230х80х2300 - 2то</t>
  </si>
  <si>
    <t>Элегант мини 80х130х500 - 1то</t>
  </si>
  <si>
    <t>Элегант мини 80х130х600 - 1то</t>
  </si>
  <si>
    <t>Элегант мини 80х130х700 - 1то</t>
  </si>
  <si>
    <t>Элегант мини 80х130х800 - 1то</t>
  </si>
  <si>
    <t>Элегант мини 80х130х900 - 1то</t>
  </si>
  <si>
    <t>Элегант мини 80х130х1000 - 1то</t>
  </si>
  <si>
    <t>Элегант мини 80х130х1100 - 1то</t>
  </si>
  <si>
    <t>Элегант мини 80х130х1200 - 1то</t>
  </si>
  <si>
    <t>Элегант мини 80х130х1300 - 1то</t>
  </si>
  <si>
    <t>Элегант мини 80х130х1400 - 1то</t>
  </si>
  <si>
    <t>Элегант мини 80х130х1500 - 1то</t>
  </si>
  <si>
    <t>Элегант мини 80х130х1600 - 1то</t>
  </si>
  <si>
    <t>Элегант мини 80х130х1700 - 1то</t>
  </si>
  <si>
    <t>Элегант мини 80х130х1800 - 1то</t>
  </si>
  <si>
    <t>Элегант мини 80х130х1900 - 1то</t>
  </si>
  <si>
    <t>Элегант мини 80х130х2000 - 1то</t>
  </si>
  <si>
    <t>Элегант мини 80х130х2100 - 1то</t>
  </si>
  <si>
    <t>Элегант мини 80х130х2200 - 1то</t>
  </si>
  <si>
    <t>Элегант мини 80х130х2300 - 1то</t>
  </si>
  <si>
    <t>Элегант мини 130х130-1то</t>
  </si>
  <si>
    <t>Элегант мини 130х130х500 - 1то</t>
  </si>
  <si>
    <t>Элегант мини 130х130х600 - 1то</t>
  </si>
  <si>
    <t>Элегант мини 130х130х700 - 1то</t>
  </si>
  <si>
    <t>Элегант мини 130х130х800 - 1то</t>
  </si>
  <si>
    <t>Элегант мини 130х130х900 - 1то</t>
  </si>
  <si>
    <t>Элегант мини 130х130х1000 - 1то</t>
  </si>
  <si>
    <t>Элегант мини 130х130х1100 - 1то</t>
  </si>
  <si>
    <t>Элегант мини 130х130х1200 - 1то</t>
  </si>
  <si>
    <t>Элегант мини 130х130х1300 - 1то</t>
  </si>
  <si>
    <t>Элегант мини 130х130х1400 - 1то</t>
  </si>
  <si>
    <t>Элегант мини 130х130х1500 - 1то</t>
  </si>
  <si>
    <t>Элегант мини 130х130х1600 - 1то</t>
  </si>
  <si>
    <t>Элегант мини 130х130х1700 - 1то</t>
  </si>
  <si>
    <t>Элегант мини 130х130х1800 - 1то</t>
  </si>
  <si>
    <t>Элегант мини 130х130х1900 - 1то</t>
  </si>
  <si>
    <t>Элегант мини 130х130х2000 - 1то</t>
  </si>
  <si>
    <t>Элегант мини 130х130х2100 - 1то</t>
  </si>
  <si>
    <t>Элегант мини 130х130х2200 - 1то</t>
  </si>
  <si>
    <t>Элегант мини 130х130х2300 - 1то</t>
  </si>
  <si>
    <t>Элегант мини 130х130х500 - 2то</t>
  </si>
  <si>
    <t>Элегант мини 130х130х600 - 2то</t>
  </si>
  <si>
    <t>Элегант мини 130х130х700 - 2то</t>
  </si>
  <si>
    <t>Элегант мини 130х130х800 - 2то</t>
  </si>
  <si>
    <t>Элегант мини 130х130х900 - 2то</t>
  </si>
  <si>
    <t>Элегант мини 130х130х1000 - 2то</t>
  </si>
  <si>
    <t>Элегант мини 130х130х1100 - 2то</t>
  </si>
  <si>
    <t>Элегант мини 130х130х1200 - 2то</t>
  </si>
  <si>
    <t>Элегант мини 130х130х1300 - 2то</t>
  </si>
  <si>
    <t>Элегант мини 130х130х1400 - 2то</t>
  </si>
  <si>
    <t>Элегант мини 130х130х1500 - 2то</t>
  </si>
  <si>
    <t>Элегант мини 130х130х1600 - 2то</t>
  </si>
  <si>
    <t>Элегант мини 130х130х1700 - 2то</t>
  </si>
  <si>
    <t>Элегант мини 130х130х1800 - 2то</t>
  </si>
  <si>
    <t>Элегант мини 130х130х1900 - 2то</t>
  </si>
  <si>
    <t>Элегант мини 130х130х2000 - 2то</t>
  </si>
  <si>
    <t>Элегант мини 130х130х2100 - 2то</t>
  </si>
  <si>
    <t>Элегант мини 130х130х2200 - 2то</t>
  </si>
  <si>
    <t>Элегант мини 130х130х2300 - 2то</t>
  </si>
  <si>
    <t>Элегант мини 180х130х500 - 3то</t>
  </si>
  <si>
    <t>Элегант мини 180х130х600 - 3то</t>
  </si>
  <si>
    <t>Элегант мини 180х130х700 - 3то</t>
  </si>
  <si>
    <t>Элегант мини 180х130х800 - 3то</t>
  </si>
  <si>
    <t>Элегант мини 180х130х900 - 3то</t>
  </si>
  <si>
    <t>Элегант мини 180х130х1000 - 3то</t>
  </si>
  <si>
    <t>Элегант мини 180х130х1100 - 3то</t>
  </si>
  <si>
    <t>Элегант мини 180х130х1200 - 3то</t>
  </si>
  <si>
    <t>Элегант мини 180х130х1300 - 3то</t>
  </si>
  <si>
    <t>Элегант мини 180х130х1400 - 3то</t>
  </si>
  <si>
    <t>Элегант мини 180х130х1500 - 3то</t>
  </si>
  <si>
    <t>Элегант мини 180х130х1600 - 3то</t>
  </si>
  <si>
    <t>Элегант мини 180х130х1700 - 3то</t>
  </si>
  <si>
    <t>Элегант мини 180х130х1800 - 3то</t>
  </si>
  <si>
    <t>Элегант мини 180х130х1900 - 3то</t>
  </si>
  <si>
    <t>Элегант мини 180х130х2000 - 3то</t>
  </si>
  <si>
    <t>Элегант мини 180х130х2100 - 3то</t>
  </si>
  <si>
    <t>Элегант мини 180х130х2200 - 3то</t>
  </si>
  <si>
    <t>Элегант мини 180х130х2300 - 3то</t>
  </si>
  <si>
    <t>Элегант мини 180х130-3то</t>
  </si>
  <si>
    <t>Элегант мини 230х130-4то</t>
  </si>
  <si>
    <t>Элегант мини 230х130х500 - 4то</t>
  </si>
  <si>
    <t>Элегант мини 230х130х600 - 4то</t>
  </si>
  <si>
    <t>Элегант мини 230х130х700 - 4то</t>
  </si>
  <si>
    <t>Элегант мини 230х130х800 - 4то</t>
  </si>
  <si>
    <t>Элегант мини 230х130х900 - 4то</t>
  </si>
  <si>
    <t>Элегант мини 230х130х1000 - 4то</t>
  </si>
  <si>
    <t>Элегант мини 230х130х1100 - 4то</t>
  </si>
  <si>
    <t>Элегант мини 230х130х1200 - 4то</t>
  </si>
  <si>
    <t>Элегант мини 230х130х1300 - 4то</t>
  </si>
  <si>
    <t>Элегант мини 230х130х1400 - 4то</t>
  </si>
  <si>
    <t>Элегант мини 230х130х1500 - 4то</t>
  </si>
  <si>
    <t>Элегант мини 230х130х1600 - 4то</t>
  </si>
  <si>
    <t>Элегант мини 230х130х1700 - 4то</t>
  </si>
  <si>
    <t>Элегант мини 230х130х1800 - 4то</t>
  </si>
  <si>
    <t>Элегант мини 230х130х1900 - 4то</t>
  </si>
  <si>
    <t>Элегант мини 230х130х2000 - 4то</t>
  </si>
  <si>
    <t>Элегант мини 230х130х2100 - 4то</t>
  </si>
  <si>
    <t>Элегант мини 230х130х2200 - 4то</t>
  </si>
  <si>
    <t>Элегант мини 230х130х2300 - 4то</t>
  </si>
  <si>
    <t>Элегант мини 80х130-1то</t>
  </si>
  <si>
    <t>Элегант мини 130х130-2то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</si>
</sst>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3912089-BA76-464E-8E9D-BDE9CF9F8AE9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F3FC56F-8A57-424F-8312-877D255E1754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342BE827-6622-4AD6-B4DD-085820DF3659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FE370675-ED6D-4EF0-8F6E-3E96A144AAE2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AB2443D-9AAE-4873-B1E5-FEBD589147E8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B1608F24-7D0D-4157-9002-34512F06A8EE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opLeftCell="A10" workbookViewId="0">
      <selection activeCell="I39" sqref="I39"/>
    </sheetView>
  </sheetViews>
  <sheetFormatPr defaultRowHeight="15" x14ac:dyDescent="0.25"/>
  <cols>
    <col min="1" max="1" width="3.28515625" customWidth="1"/>
    <col min="2" max="2" width="29.7109375" customWidth="1"/>
    <col min="3" max="3" width="10.42578125" customWidth="1"/>
    <col min="4" max="4" width="10" customWidth="1"/>
    <col min="5" max="5" width="10.140625" customWidth="1"/>
    <col min="6" max="6" width="18.42578125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  <col min="14" max="14" width="22.5703125" customWidth="1"/>
    <col min="15" max="15" width="18.5703125" customWidth="1"/>
  </cols>
  <sheetData>
    <row r="2" spans="2:15" ht="15.75" x14ac:dyDescent="0.25">
      <c r="B2" s="34"/>
      <c r="D2" s="35" t="s">
        <v>0</v>
      </c>
      <c r="E2" s="34"/>
      <c r="F2" s="34"/>
    </row>
    <row r="3" spans="2:15" ht="16.5" thickBot="1" x14ac:dyDescent="0.3">
      <c r="B3" s="36"/>
      <c r="C3" s="2"/>
      <c r="D3" s="2"/>
      <c r="E3" s="2"/>
      <c r="F3" s="3"/>
    </row>
    <row r="4" spans="2:15" ht="16.5" thickBot="1" x14ac:dyDescent="0.3">
      <c r="B4" s="4" t="s">
        <v>1</v>
      </c>
      <c r="D4" s="34"/>
      <c r="E4" s="6">
        <v>75</v>
      </c>
      <c r="F4" s="5"/>
      <c r="I4" s="7" t="s">
        <v>8</v>
      </c>
    </row>
    <row r="5" spans="2:15" ht="16.5" thickBot="1" x14ac:dyDescent="0.3">
      <c r="B5" s="4"/>
      <c r="D5" s="34"/>
      <c r="E5" s="37"/>
      <c r="F5" s="5"/>
    </row>
    <row r="6" spans="2:15" ht="16.5" thickBot="1" x14ac:dyDescent="0.3">
      <c r="B6" s="4" t="s">
        <v>2</v>
      </c>
      <c r="D6" s="34"/>
      <c r="E6" s="6">
        <v>65</v>
      </c>
      <c r="F6" s="5"/>
      <c r="I6" t="s">
        <v>3</v>
      </c>
      <c r="K6" s="8">
        <f>(E4+E6)/2-E8</f>
        <v>50</v>
      </c>
    </row>
    <row r="7" spans="2:15" ht="16.5" thickBot="1" x14ac:dyDescent="0.3">
      <c r="B7" s="4"/>
      <c r="D7" s="34"/>
      <c r="E7" s="37"/>
      <c r="F7" s="5"/>
    </row>
    <row r="8" spans="2:15" ht="16.5" thickBot="1" x14ac:dyDescent="0.3">
      <c r="B8" s="4" t="s">
        <v>4</v>
      </c>
      <c r="D8" s="34"/>
      <c r="E8" s="6">
        <v>20</v>
      </c>
      <c r="F8" s="5"/>
    </row>
    <row r="9" spans="2:15" ht="15.75" x14ac:dyDescent="0.25">
      <c r="B9" s="9"/>
      <c r="C9" s="10"/>
      <c r="D9" s="10"/>
      <c r="E9" s="11"/>
      <c r="F9" s="12"/>
    </row>
    <row r="11" spans="2:15" ht="18.75" x14ac:dyDescent="0.25">
      <c r="B11" s="42" t="s">
        <v>10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  <c r="N11" s="29"/>
      <c r="O11" s="29"/>
    </row>
    <row r="12" spans="2:15" ht="15" customHeight="1" x14ac:dyDescent="0.25">
      <c r="B12" s="44" t="s">
        <v>5</v>
      </c>
      <c r="C12" s="46" t="s">
        <v>9</v>
      </c>
      <c r="D12" s="46" t="s">
        <v>11</v>
      </c>
      <c r="E12" s="48" t="s">
        <v>12</v>
      </c>
      <c r="F12" s="49" t="s">
        <v>6</v>
      </c>
      <c r="G12" s="51" t="s">
        <v>7</v>
      </c>
      <c r="I12" s="30"/>
      <c r="J12" s="26"/>
      <c r="K12" s="26"/>
      <c r="L12" s="26"/>
      <c r="M12" s="26"/>
      <c r="N12" s="27"/>
      <c r="O12" s="27"/>
    </row>
    <row r="13" spans="2:15" ht="33.75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  <c r="N13" s="27"/>
      <c r="O13" s="27"/>
    </row>
    <row r="14" spans="2:15" ht="15" customHeight="1" x14ac:dyDescent="0.25">
      <c r="B14" s="17" t="s">
        <v>13</v>
      </c>
      <c r="C14" s="39">
        <v>130</v>
      </c>
      <c r="D14" s="39">
        <v>80</v>
      </c>
      <c r="E14" s="16">
        <v>500</v>
      </c>
      <c r="F14" s="18">
        <v>241.5</v>
      </c>
      <c r="G14" s="33">
        <f>F14*POWER((($E$4+$E$6)/2-$E$8)/70,1.37)</f>
        <v>152.3076531180937</v>
      </c>
      <c r="H14" s="19"/>
      <c r="I14" s="20"/>
      <c r="J14" s="31"/>
      <c r="K14" s="32"/>
      <c r="L14" s="21"/>
      <c r="M14" s="21"/>
      <c r="N14" s="22"/>
      <c r="O14" s="23"/>
    </row>
    <row r="15" spans="2:15" ht="15.75" x14ac:dyDescent="0.25">
      <c r="B15" s="17" t="s">
        <v>14</v>
      </c>
      <c r="C15" s="40"/>
      <c r="D15" s="40"/>
      <c r="E15" s="16">
        <v>600</v>
      </c>
      <c r="F15" s="18">
        <v>346.5</v>
      </c>
      <c r="G15" s="33">
        <f t="shared" ref="G15:G32" si="0">F15*POWER((($E$4+$E$6)/2-$E$8)/70,1.37)</f>
        <v>218.52837186509095</v>
      </c>
      <c r="H15" s="19"/>
      <c r="I15" s="20"/>
      <c r="J15" s="31"/>
      <c r="K15" s="32"/>
      <c r="L15" s="21"/>
      <c r="M15" s="21"/>
      <c r="N15" s="22"/>
      <c r="O15" s="23"/>
    </row>
    <row r="16" spans="2:15" ht="15.75" x14ac:dyDescent="0.25">
      <c r="B16" s="17" t="s">
        <v>15</v>
      </c>
      <c r="C16" s="40"/>
      <c r="D16" s="40"/>
      <c r="E16" s="16">
        <v>700</v>
      </c>
      <c r="F16" s="18">
        <v>451.5</v>
      </c>
      <c r="G16" s="33">
        <f t="shared" si="0"/>
        <v>284.7490906120882</v>
      </c>
      <c r="H16" s="19"/>
      <c r="I16" s="20"/>
      <c r="J16" s="31"/>
      <c r="K16" s="32"/>
      <c r="L16" s="21"/>
      <c r="M16" s="21"/>
      <c r="N16" s="22"/>
      <c r="O16" s="23"/>
    </row>
    <row r="17" spans="2:15" ht="15.75" x14ac:dyDescent="0.25">
      <c r="B17" s="17" t="s">
        <v>16</v>
      </c>
      <c r="C17" s="40"/>
      <c r="D17" s="40"/>
      <c r="E17" s="16">
        <v>800</v>
      </c>
      <c r="F17" s="18">
        <v>556.5</v>
      </c>
      <c r="G17" s="33">
        <f t="shared" si="0"/>
        <v>350.9698093590855</v>
      </c>
      <c r="H17" s="19"/>
      <c r="I17" s="20"/>
      <c r="J17" s="31"/>
      <c r="K17" s="32"/>
      <c r="L17" s="21"/>
      <c r="M17" s="21"/>
      <c r="N17" s="22"/>
      <c r="O17" s="23"/>
    </row>
    <row r="18" spans="2:15" ht="15.75" x14ac:dyDescent="0.25">
      <c r="B18" s="17" t="s">
        <v>17</v>
      </c>
      <c r="C18" s="40"/>
      <c r="D18" s="40"/>
      <c r="E18" s="13">
        <v>900</v>
      </c>
      <c r="F18" s="14">
        <v>661.5</v>
      </c>
      <c r="G18" s="33">
        <f t="shared" si="0"/>
        <v>417.19052810608275</v>
      </c>
      <c r="I18" s="20"/>
      <c r="J18" s="31"/>
      <c r="K18" s="32"/>
      <c r="L18" s="21"/>
      <c r="M18" s="24"/>
      <c r="N18" s="25"/>
      <c r="O18" s="23"/>
    </row>
    <row r="19" spans="2:15" ht="15.75" x14ac:dyDescent="0.25">
      <c r="B19" s="17" t="s">
        <v>18</v>
      </c>
      <c r="C19" s="40"/>
      <c r="D19" s="40"/>
      <c r="E19" s="13">
        <v>1000</v>
      </c>
      <c r="F19" s="14">
        <v>766.5</v>
      </c>
      <c r="G19" s="33">
        <f t="shared" si="0"/>
        <v>483.41124685308</v>
      </c>
      <c r="I19" s="20"/>
      <c r="J19" s="31"/>
      <c r="K19" s="32"/>
      <c r="L19" s="21"/>
      <c r="M19" s="24"/>
      <c r="N19" s="25"/>
      <c r="O19" s="23"/>
    </row>
    <row r="20" spans="2:15" ht="15.75" x14ac:dyDescent="0.25">
      <c r="B20" s="17" t="s">
        <v>19</v>
      </c>
      <c r="C20" s="40"/>
      <c r="D20" s="40"/>
      <c r="E20" s="13">
        <v>1100</v>
      </c>
      <c r="F20" s="14">
        <v>871.5</v>
      </c>
      <c r="G20" s="33">
        <f t="shared" si="0"/>
        <v>549.63196560007725</v>
      </c>
      <c r="I20" s="20"/>
      <c r="J20" s="31"/>
      <c r="K20" s="32"/>
      <c r="L20" s="21"/>
      <c r="M20" s="24"/>
      <c r="N20" s="25"/>
      <c r="O20" s="23"/>
    </row>
    <row r="21" spans="2:15" ht="15.75" x14ac:dyDescent="0.25">
      <c r="B21" s="17" t="s">
        <v>20</v>
      </c>
      <c r="C21" s="40"/>
      <c r="D21" s="40"/>
      <c r="E21" s="13">
        <v>1200</v>
      </c>
      <c r="F21" s="14">
        <v>976.5</v>
      </c>
      <c r="G21" s="33">
        <f t="shared" si="0"/>
        <v>615.8526843470745</v>
      </c>
      <c r="I21" s="20"/>
      <c r="J21" s="31"/>
      <c r="K21" s="32"/>
      <c r="L21" s="21"/>
      <c r="M21" s="24"/>
      <c r="N21" s="25"/>
      <c r="O21" s="23"/>
    </row>
    <row r="22" spans="2:15" ht="15.75" x14ac:dyDescent="0.25">
      <c r="B22" s="17" t="s">
        <v>21</v>
      </c>
      <c r="C22" s="40"/>
      <c r="D22" s="40"/>
      <c r="E22" s="13">
        <v>1300</v>
      </c>
      <c r="F22" s="14">
        <v>1081.5</v>
      </c>
      <c r="G22" s="33">
        <f t="shared" si="0"/>
        <v>682.07340309407175</v>
      </c>
      <c r="H22" s="15"/>
      <c r="I22" s="20"/>
      <c r="J22" s="31"/>
      <c r="K22" s="32"/>
      <c r="L22" s="21"/>
      <c r="M22" s="24"/>
      <c r="N22" s="25"/>
      <c r="O22" s="23"/>
    </row>
    <row r="23" spans="2:15" ht="15.75" x14ac:dyDescent="0.25">
      <c r="B23" s="17" t="s">
        <v>22</v>
      </c>
      <c r="C23" s="40"/>
      <c r="D23" s="40"/>
      <c r="E23" s="13">
        <v>1400</v>
      </c>
      <c r="F23" s="14">
        <v>1186.5</v>
      </c>
      <c r="G23" s="33">
        <f t="shared" si="0"/>
        <v>748.294121841069</v>
      </c>
      <c r="I23" s="20"/>
      <c r="J23" s="31"/>
      <c r="K23" s="32"/>
      <c r="L23" s="21"/>
      <c r="M23" s="24"/>
      <c r="N23" s="25"/>
      <c r="O23" s="23"/>
    </row>
    <row r="24" spans="2:15" ht="15.75" x14ac:dyDescent="0.25">
      <c r="B24" s="17" t="s">
        <v>23</v>
      </c>
      <c r="C24" s="40"/>
      <c r="D24" s="40"/>
      <c r="E24" s="13">
        <v>1500</v>
      </c>
      <c r="F24" s="14">
        <v>1291.5</v>
      </c>
      <c r="G24" s="33">
        <f t="shared" si="0"/>
        <v>814.51484058806625</v>
      </c>
      <c r="I24" s="20"/>
      <c r="J24" s="31"/>
      <c r="K24" s="32"/>
      <c r="L24" s="21"/>
      <c r="M24" s="24"/>
      <c r="N24" s="25"/>
      <c r="O24" s="23"/>
    </row>
    <row r="25" spans="2:15" ht="15.75" x14ac:dyDescent="0.25">
      <c r="B25" s="17" t="s">
        <v>24</v>
      </c>
      <c r="C25" s="40"/>
      <c r="D25" s="40"/>
      <c r="E25" s="13">
        <v>1600</v>
      </c>
      <c r="F25" s="14">
        <v>1396.5</v>
      </c>
      <c r="G25" s="33">
        <f t="shared" si="0"/>
        <v>880.73555933506361</v>
      </c>
      <c r="I25" s="20"/>
      <c r="J25" s="31"/>
      <c r="K25" s="32"/>
      <c r="L25" s="21"/>
      <c r="M25" s="24"/>
      <c r="N25" s="25"/>
      <c r="O25" s="23"/>
    </row>
    <row r="26" spans="2:15" ht="15.75" x14ac:dyDescent="0.25">
      <c r="B26" s="17" t="s">
        <v>25</v>
      </c>
      <c r="C26" s="40"/>
      <c r="D26" s="40"/>
      <c r="E26" s="13">
        <v>1700</v>
      </c>
      <c r="F26" s="14">
        <v>1501.5</v>
      </c>
      <c r="G26" s="33">
        <f t="shared" si="0"/>
        <v>946.95627808206086</v>
      </c>
      <c r="I26" s="20"/>
      <c r="J26" s="31"/>
      <c r="K26" s="32"/>
      <c r="L26" s="21"/>
      <c r="M26" s="24"/>
      <c r="N26" s="25"/>
      <c r="O26" s="23"/>
    </row>
    <row r="27" spans="2:15" ht="15.75" x14ac:dyDescent="0.25">
      <c r="B27" s="17" t="s">
        <v>26</v>
      </c>
      <c r="C27" s="40"/>
      <c r="D27" s="40"/>
      <c r="E27" s="13">
        <v>1800</v>
      </c>
      <c r="F27" s="14">
        <v>1606.5</v>
      </c>
      <c r="G27" s="33">
        <f t="shared" si="0"/>
        <v>1013.1769968290581</v>
      </c>
      <c r="I27" s="20"/>
      <c r="J27" s="31"/>
      <c r="K27" s="32"/>
      <c r="L27" s="21"/>
      <c r="M27" s="24"/>
      <c r="N27" s="25"/>
      <c r="O27" s="23"/>
    </row>
    <row r="28" spans="2:15" ht="15.75" x14ac:dyDescent="0.25">
      <c r="B28" s="17" t="s">
        <v>27</v>
      </c>
      <c r="C28" s="40"/>
      <c r="D28" s="40"/>
      <c r="E28" s="13">
        <v>1900</v>
      </c>
      <c r="F28" s="14">
        <v>1711.5</v>
      </c>
      <c r="G28" s="33">
        <f t="shared" si="0"/>
        <v>1079.3977155760554</v>
      </c>
      <c r="I28" s="20"/>
      <c r="J28" s="31"/>
      <c r="K28" s="32"/>
      <c r="L28" s="21"/>
      <c r="M28" s="24"/>
      <c r="N28" s="25"/>
      <c r="O28" s="23"/>
    </row>
    <row r="29" spans="2:15" ht="15.75" x14ac:dyDescent="0.25">
      <c r="B29" s="17" t="s">
        <v>28</v>
      </c>
      <c r="C29" s="40"/>
      <c r="D29" s="40"/>
      <c r="E29" s="13">
        <v>2000</v>
      </c>
      <c r="F29" s="14">
        <v>1816.5</v>
      </c>
      <c r="G29" s="33">
        <f t="shared" si="0"/>
        <v>1145.6184343230525</v>
      </c>
      <c r="I29" s="20"/>
      <c r="J29" s="31"/>
      <c r="K29" s="32"/>
      <c r="L29" s="21"/>
      <c r="M29" s="24"/>
      <c r="N29" s="25"/>
      <c r="O29" s="23"/>
    </row>
    <row r="30" spans="2:15" ht="15.75" x14ac:dyDescent="0.25">
      <c r="B30" s="17" t="s">
        <v>29</v>
      </c>
      <c r="C30" s="40"/>
      <c r="D30" s="40"/>
      <c r="E30" s="13">
        <v>2100</v>
      </c>
      <c r="F30" s="14">
        <v>1921.5</v>
      </c>
      <c r="G30" s="33">
        <f t="shared" si="0"/>
        <v>1211.8391530700499</v>
      </c>
      <c r="I30" s="20"/>
      <c r="J30" s="31"/>
      <c r="K30" s="32"/>
      <c r="L30" s="21"/>
      <c r="M30" s="24"/>
      <c r="N30" s="25"/>
      <c r="O30" s="23"/>
    </row>
    <row r="31" spans="2:15" ht="15.75" x14ac:dyDescent="0.25">
      <c r="B31" s="17" t="s">
        <v>30</v>
      </c>
      <c r="C31" s="40"/>
      <c r="D31" s="40"/>
      <c r="E31" s="13">
        <v>2200</v>
      </c>
      <c r="F31" s="14">
        <v>2026.5</v>
      </c>
      <c r="G31" s="33">
        <f t="shared" si="0"/>
        <v>1278.0598718170472</v>
      </c>
      <c r="I31" s="20"/>
      <c r="J31" s="31"/>
      <c r="K31" s="32"/>
      <c r="L31" s="21"/>
      <c r="M31" s="24"/>
      <c r="N31" s="25"/>
      <c r="O31" s="23"/>
    </row>
    <row r="32" spans="2:15" ht="15.75" x14ac:dyDescent="0.25">
      <c r="B32" s="17" t="s">
        <v>31</v>
      </c>
      <c r="C32" s="41"/>
      <c r="D32" s="41"/>
      <c r="E32" s="13">
        <v>2300</v>
      </c>
      <c r="F32" s="14">
        <v>2131.5</v>
      </c>
      <c r="G32" s="33">
        <f t="shared" si="0"/>
        <v>1344.2805905640444</v>
      </c>
      <c r="I32" s="20"/>
      <c r="J32" s="31"/>
      <c r="K32" s="32"/>
      <c r="L32" s="21"/>
      <c r="M32" s="24"/>
      <c r="N32" s="25"/>
      <c r="O32" s="23"/>
    </row>
  </sheetData>
  <mergeCells count="9">
    <mergeCell ref="C14:C32"/>
    <mergeCell ref="D14:D32"/>
    <mergeCell ref="B11:G11"/>
    <mergeCell ref="B12:B13"/>
    <mergeCell ref="C12:C13"/>
    <mergeCell ref="E12:E13"/>
    <mergeCell ref="F12:F13"/>
    <mergeCell ref="G12:G13"/>
    <mergeCell ref="D12:D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I17" sqref="I17"/>
    </sheetView>
  </sheetViews>
  <sheetFormatPr defaultRowHeight="15" x14ac:dyDescent="0.25"/>
  <cols>
    <col min="1" max="1" width="5.140625" customWidth="1"/>
    <col min="2" max="2" width="31.4257812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>
        <v>75</v>
      </c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>
        <v>65</v>
      </c>
      <c r="F6" s="5"/>
      <c r="I6" t="s">
        <v>3</v>
      </c>
      <c r="K6" s="8">
        <f>(E4+E6)/2-E8</f>
        <v>50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>
        <v>20</v>
      </c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32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11</v>
      </c>
      <c r="E12" s="48" t="s">
        <v>12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4.9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33</v>
      </c>
      <c r="C14" s="39">
        <v>180</v>
      </c>
      <c r="D14" s="39">
        <v>80</v>
      </c>
      <c r="E14" s="16">
        <v>500</v>
      </c>
      <c r="F14" s="18">
        <v>353.6</v>
      </c>
      <c r="G14" s="33">
        <f>F14*POWER((($E$4+$E$6)/2-$E$8)/70,1.36)</f>
        <v>223.75777137602827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34</v>
      </c>
      <c r="C15" s="40"/>
      <c r="D15" s="40"/>
      <c r="E15" s="16">
        <v>600</v>
      </c>
      <c r="F15" s="18">
        <v>489.6</v>
      </c>
      <c r="G15" s="33">
        <f t="shared" ref="G15:G32" si="0">F15*POWER((($E$4+$E$6)/2-$E$8)/70,1.36)</f>
        <v>309.81845267450069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35</v>
      </c>
      <c r="C16" s="40"/>
      <c r="D16" s="40"/>
      <c r="E16" s="16">
        <v>700</v>
      </c>
      <c r="F16" s="18">
        <v>625.6</v>
      </c>
      <c r="G16" s="33">
        <f t="shared" si="0"/>
        <v>395.87913397297308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36</v>
      </c>
      <c r="C17" s="40"/>
      <c r="D17" s="40"/>
      <c r="E17" s="16">
        <v>800</v>
      </c>
      <c r="F17" s="18">
        <v>761.6</v>
      </c>
      <c r="G17" s="33">
        <f t="shared" si="0"/>
        <v>481.93981527144547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37</v>
      </c>
      <c r="C18" s="40"/>
      <c r="D18" s="40"/>
      <c r="E18" s="13">
        <v>900</v>
      </c>
      <c r="F18" s="14">
        <v>897.6</v>
      </c>
      <c r="G18" s="33">
        <f t="shared" si="0"/>
        <v>568.00049656991791</v>
      </c>
      <c r="I18" s="20"/>
      <c r="J18" s="31"/>
      <c r="K18" s="32"/>
      <c r="L18" s="21"/>
      <c r="M18" s="24"/>
    </row>
    <row r="19" spans="2:13" ht="15.75" x14ac:dyDescent="0.25">
      <c r="B19" s="17" t="s">
        <v>38</v>
      </c>
      <c r="C19" s="40"/>
      <c r="D19" s="40"/>
      <c r="E19" s="13">
        <v>1000</v>
      </c>
      <c r="F19" s="14">
        <v>1033.5999999999999</v>
      </c>
      <c r="G19" s="33">
        <f t="shared" si="0"/>
        <v>654.06117786839025</v>
      </c>
      <c r="I19" s="20"/>
      <c r="J19" s="31"/>
      <c r="K19" s="32"/>
      <c r="L19" s="21"/>
      <c r="M19" s="24"/>
    </row>
    <row r="20" spans="2:13" ht="15.75" x14ac:dyDescent="0.25">
      <c r="B20" s="17" t="s">
        <v>39</v>
      </c>
      <c r="C20" s="40"/>
      <c r="D20" s="40"/>
      <c r="E20" s="13">
        <v>1100</v>
      </c>
      <c r="F20" s="14">
        <v>1169.5999999999999</v>
      </c>
      <c r="G20" s="33">
        <f t="shared" si="0"/>
        <v>740.12185916686258</v>
      </c>
      <c r="I20" s="20"/>
      <c r="J20" s="31"/>
      <c r="K20" s="32"/>
      <c r="L20" s="21"/>
      <c r="M20" s="24"/>
    </row>
    <row r="21" spans="2:13" ht="15.75" x14ac:dyDescent="0.25">
      <c r="B21" s="17" t="s">
        <v>40</v>
      </c>
      <c r="C21" s="40"/>
      <c r="D21" s="40"/>
      <c r="E21" s="13">
        <v>1200</v>
      </c>
      <c r="F21" s="14">
        <v>1305.5999999999999</v>
      </c>
      <c r="G21" s="33">
        <f t="shared" si="0"/>
        <v>826.18254046533502</v>
      </c>
      <c r="I21" s="20"/>
      <c r="J21" s="31"/>
      <c r="K21" s="32"/>
      <c r="L21" s="21"/>
      <c r="M21" s="24"/>
    </row>
    <row r="22" spans="2:13" ht="15.75" x14ac:dyDescent="0.25">
      <c r="B22" s="17" t="s">
        <v>41</v>
      </c>
      <c r="C22" s="40"/>
      <c r="D22" s="40"/>
      <c r="E22" s="13">
        <v>1300</v>
      </c>
      <c r="F22" s="14">
        <v>1441.6</v>
      </c>
      <c r="G22" s="33">
        <f t="shared" si="0"/>
        <v>912.24322176380747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42</v>
      </c>
      <c r="C23" s="40"/>
      <c r="D23" s="40"/>
      <c r="E23" s="13">
        <v>1400</v>
      </c>
      <c r="F23" s="14">
        <v>1577.6</v>
      </c>
      <c r="G23" s="33">
        <f t="shared" si="0"/>
        <v>998.3039030622798</v>
      </c>
      <c r="I23" s="20"/>
      <c r="J23" s="31"/>
      <c r="K23" s="32"/>
      <c r="L23" s="21"/>
      <c r="M23" s="24"/>
    </row>
    <row r="24" spans="2:13" ht="15.75" x14ac:dyDescent="0.25">
      <c r="B24" s="17" t="s">
        <v>43</v>
      </c>
      <c r="C24" s="40"/>
      <c r="D24" s="40"/>
      <c r="E24" s="13">
        <v>1500</v>
      </c>
      <c r="F24" s="14">
        <v>1713.6</v>
      </c>
      <c r="G24" s="33">
        <f t="shared" si="0"/>
        <v>1084.3645843607521</v>
      </c>
      <c r="I24" s="20"/>
      <c r="J24" s="31"/>
      <c r="K24" s="32"/>
      <c r="L24" s="21"/>
      <c r="M24" s="24"/>
    </row>
    <row r="25" spans="2:13" ht="15.75" x14ac:dyDescent="0.25">
      <c r="B25" s="17" t="s">
        <v>44</v>
      </c>
      <c r="C25" s="40"/>
      <c r="D25" s="40"/>
      <c r="E25" s="13">
        <v>1600</v>
      </c>
      <c r="F25" s="14">
        <v>1849.6</v>
      </c>
      <c r="G25" s="33">
        <f t="shared" si="0"/>
        <v>1170.4252656592246</v>
      </c>
      <c r="I25" s="20"/>
      <c r="J25" s="31"/>
      <c r="K25" s="32"/>
      <c r="L25" s="21"/>
      <c r="M25" s="24"/>
    </row>
    <row r="26" spans="2:13" ht="15.75" x14ac:dyDescent="0.25">
      <c r="B26" s="17" t="s">
        <v>45</v>
      </c>
      <c r="C26" s="40"/>
      <c r="D26" s="40"/>
      <c r="E26" s="13">
        <v>1700</v>
      </c>
      <c r="F26" s="14">
        <v>1985.6</v>
      </c>
      <c r="G26" s="33">
        <f t="shared" si="0"/>
        <v>1256.485946957697</v>
      </c>
      <c r="I26" s="20"/>
      <c r="J26" s="31"/>
      <c r="K26" s="32"/>
      <c r="L26" s="21"/>
      <c r="M26" s="24"/>
    </row>
    <row r="27" spans="2:13" ht="15.75" x14ac:dyDescent="0.25">
      <c r="B27" s="17" t="s">
        <v>46</v>
      </c>
      <c r="C27" s="40"/>
      <c r="D27" s="40"/>
      <c r="E27" s="13">
        <v>1800</v>
      </c>
      <c r="F27" s="14">
        <v>2121.6</v>
      </c>
      <c r="G27" s="33">
        <f t="shared" si="0"/>
        <v>1342.5466282561695</v>
      </c>
      <c r="I27" s="20"/>
      <c r="J27" s="31"/>
      <c r="K27" s="32"/>
      <c r="L27" s="21"/>
      <c r="M27" s="24"/>
    </row>
    <row r="28" spans="2:13" ht="15.75" x14ac:dyDescent="0.25">
      <c r="B28" s="17" t="s">
        <v>47</v>
      </c>
      <c r="C28" s="40"/>
      <c r="D28" s="40"/>
      <c r="E28" s="13">
        <v>1900</v>
      </c>
      <c r="F28" s="14">
        <v>2257.6</v>
      </c>
      <c r="G28" s="33">
        <f t="shared" si="0"/>
        <v>1428.6073095546419</v>
      </c>
      <c r="I28" s="20"/>
      <c r="J28" s="31"/>
      <c r="K28" s="32"/>
      <c r="L28" s="21"/>
      <c r="M28" s="24"/>
    </row>
    <row r="29" spans="2:13" ht="15.75" x14ac:dyDescent="0.25">
      <c r="B29" s="17" t="s">
        <v>48</v>
      </c>
      <c r="C29" s="40"/>
      <c r="D29" s="40"/>
      <c r="E29" s="13">
        <v>2000</v>
      </c>
      <c r="F29" s="14">
        <v>2393.6</v>
      </c>
      <c r="G29" s="33">
        <f t="shared" si="0"/>
        <v>1514.6679908531144</v>
      </c>
      <c r="I29" s="20"/>
      <c r="J29" s="31"/>
      <c r="K29" s="32"/>
      <c r="L29" s="21"/>
      <c r="M29" s="24"/>
    </row>
    <row r="30" spans="2:13" ht="15.75" x14ac:dyDescent="0.25">
      <c r="B30" s="17" t="s">
        <v>49</v>
      </c>
      <c r="C30" s="40"/>
      <c r="D30" s="40"/>
      <c r="E30" s="13">
        <v>2100</v>
      </c>
      <c r="F30" s="14">
        <v>2529.6</v>
      </c>
      <c r="G30" s="33">
        <f t="shared" si="0"/>
        <v>1600.7286721515866</v>
      </c>
      <c r="I30" s="20"/>
      <c r="J30" s="31"/>
      <c r="K30" s="32"/>
      <c r="L30" s="21"/>
      <c r="M30" s="24"/>
    </row>
    <row r="31" spans="2:13" ht="15.75" x14ac:dyDescent="0.25">
      <c r="B31" s="17" t="s">
        <v>50</v>
      </c>
      <c r="C31" s="40"/>
      <c r="D31" s="40"/>
      <c r="E31" s="13">
        <v>2200</v>
      </c>
      <c r="F31" s="14">
        <v>2665.6</v>
      </c>
      <c r="G31" s="33">
        <f t="shared" si="0"/>
        <v>1686.789353450059</v>
      </c>
      <c r="I31" s="20"/>
      <c r="J31" s="31"/>
      <c r="K31" s="32"/>
      <c r="L31" s="21"/>
      <c r="M31" s="24"/>
    </row>
    <row r="32" spans="2:13" ht="15.75" x14ac:dyDescent="0.25">
      <c r="B32" s="17" t="s">
        <v>51</v>
      </c>
      <c r="C32" s="41"/>
      <c r="D32" s="41"/>
      <c r="E32" s="13">
        <v>2300</v>
      </c>
      <c r="F32" s="14">
        <v>2801.6</v>
      </c>
      <c r="G32" s="33">
        <f t="shared" si="0"/>
        <v>1772.8500347485315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topLeftCell="A2" workbookViewId="0">
      <selection activeCell="E9" sqref="E9"/>
    </sheetView>
  </sheetViews>
  <sheetFormatPr defaultRowHeight="15" x14ac:dyDescent="0.25"/>
  <cols>
    <col min="1" max="1" width="5.140625" customWidth="1"/>
    <col min="2" max="2" width="31.4257812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>
        <v>75</v>
      </c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>
        <v>65</v>
      </c>
      <c r="F6" s="5"/>
      <c r="I6" t="s">
        <v>3</v>
      </c>
      <c r="K6" s="8">
        <f>(E4+E6)/2-E8</f>
        <v>50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>
        <v>20</v>
      </c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52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11</v>
      </c>
      <c r="E12" s="48" t="s">
        <v>12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1.9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53</v>
      </c>
      <c r="C14" s="39">
        <v>230</v>
      </c>
      <c r="D14" s="39">
        <v>80</v>
      </c>
      <c r="E14" s="16">
        <v>500</v>
      </c>
      <c r="F14" s="18">
        <v>542.9</v>
      </c>
      <c r="G14" s="33">
        <f>F14*POWER((($E$4+$E$6)/2-$E$8)/70,1.36)</f>
        <v>343.54664615397547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54</v>
      </c>
      <c r="C15" s="40"/>
      <c r="D15" s="40"/>
      <c r="E15" s="16">
        <v>600</v>
      </c>
      <c r="F15" s="18">
        <v>720.9</v>
      </c>
      <c r="G15" s="33">
        <f t="shared" ref="G15:G32" si="0">F15*POWER((($E$4+$E$6)/2-$E$8)/70,1.36)</f>
        <v>456.18489079462319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55</v>
      </c>
      <c r="C16" s="40"/>
      <c r="D16" s="40"/>
      <c r="E16" s="16">
        <v>700</v>
      </c>
      <c r="F16" s="18">
        <v>898.9</v>
      </c>
      <c r="G16" s="33">
        <f t="shared" si="0"/>
        <v>568.82313543527096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56</v>
      </c>
      <c r="C17" s="40"/>
      <c r="D17" s="40"/>
      <c r="E17" s="16">
        <v>800</v>
      </c>
      <c r="F17" s="18">
        <v>1076.9000000000001</v>
      </c>
      <c r="G17" s="33">
        <f t="shared" si="0"/>
        <v>681.46138007591867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57</v>
      </c>
      <c r="C18" s="40"/>
      <c r="D18" s="40"/>
      <c r="E18" s="13">
        <v>900</v>
      </c>
      <c r="F18" s="14">
        <v>1254.9000000000001</v>
      </c>
      <c r="G18" s="33">
        <f t="shared" si="0"/>
        <v>794.09962471656638</v>
      </c>
      <c r="I18" s="20"/>
      <c r="J18" s="31"/>
      <c r="K18" s="32"/>
      <c r="L18" s="21"/>
      <c r="M18" s="24"/>
    </row>
    <row r="19" spans="2:13" ht="15.75" x14ac:dyDescent="0.25">
      <c r="B19" s="17" t="s">
        <v>58</v>
      </c>
      <c r="C19" s="40"/>
      <c r="D19" s="40"/>
      <c r="E19" s="13">
        <v>1000</v>
      </c>
      <c r="F19" s="14">
        <v>1432.9</v>
      </c>
      <c r="G19" s="33">
        <f t="shared" si="0"/>
        <v>906.73786935721409</v>
      </c>
      <c r="I19" s="20"/>
      <c r="J19" s="31"/>
      <c r="K19" s="32"/>
      <c r="L19" s="21"/>
      <c r="M19" s="24"/>
    </row>
    <row r="20" spans="2:13" ht="15.75" x14ac:dyDescent="0.25">
      <c r="B20" s="17" t="s">
        <v>59</v>
      </c>
      <c r="C20" s="40"/>
      <c r="D20" s="40"/>
      <c r="E20" s="13">
        <v>1100</v>
      </c>
      <c r="F20" s="14">
        <v>1610.9</v>
      </c>
      <c r="G20" s="33">
        <f t="shared" si="0"/>
        <v>1019.3761139978618</v>
      </c>
      <c r="I20" s="20"/>
      <c r="J20" s="31"/>
      <c r="K20" s="32"/>
      <c r="L20" s="21"/>
      <c r="M20" s="24"/>
    </row>
    <row r="21" spans="2:13" ht="15.75" x14ac:dyDescent="0.25">
      <c r="B21" s="17" t="s">
        <v>60</v>
      </c>
      <c r="C21" s="40"/>
      <c r="D21" s="40"/>
      <c r="E21" s="13">
        <v>1200</v>
      </c>
      <c r="F21" s="14">
        <v>1788.9</v>
      </c>
      <c r="G21" s="33">
        <f t="shared" si="0"/>
        <v>1132.0143586385095</v>
      </c>
      <c r="I21" s="20"/>
      <c r="J21" s="31"/>
      <c r="K21" s="32"/>
      <c r="L21" s="21"/>
      <c r="M21" s="24"/>
    </row>
    <row r="22" spans="2:13" ht="15.75" x14ac:dyDescent="0.25">
      <c r="B22" s="17" t="s">
        <v>61</v>
      </c>
      <c r="C22" s="40"/>
      <c r="D22" s="40"/>
      <c r="E22" s="13">
        <v>1300</v>
      </c>
      <c r="F22" s="14">
        <v>1966.9</v>
      </c>
      <c r="G22" s="33">
        <f t="shared" si="0"/>
        <v>1244.6526032791571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62</v>
      </c>
      <c r="C23" s="40"/>
      <c r="D23" s="40"/>
      <c r="E23" s="13">
        <v>1400</v>
      </c>
      <c r="F23" s="14">
        <v>2144.9</v>
      </c>
      <c r="G23" s="33">
        <f t="shared" si="0"/>
        <v>1357.2908479198049</v>
      </c>
      <c r="I23" s="20"/>
      <c r="J23" s="31"/>
      <c r="K23" s="32"/>
      <c r="L23" s="21"/>
      <c r="M23" s="24"/>
    </row>
    <row r="24" spans="2:13" ht="15.75" x14ac:dyDescent="0.25">
      <c r="B24" s="17" t="s">
        <v>63</v>
      </c>
      <c r="C24" s="40"/>
      <c r="D24" s="40"/>
      <c r="E24" s="13">
        <v>1500</v>
      </c>
      <c r="F24" s="14">
        <v>2322.9</v>
      </c>
      <c r="G24" s="33">
        <f t="shared" si="0"/>
        <v>1469.9290925604525</v>
      </c>
      <c r="I24" s="20"/>
      <c r="J24" s="31"/>
      <c r="K24" s="32"/>
      <c r="L24" s="21"/>
      <c r="M24" s="24"/>
    </row>
    <row r="25" spans="2:13" ht="15.75" x14ac:dyDescent="0.25">
      <c r="B25" s="17" t="s">
        <v>64</v>
      </c>
      <c r="C25" s="40"/>
      <c r="D25" s="40"/>
      <c r="E25" s="13">
        <v>1600</v>
      </c>
      <c r="F25" s="14">
        <v>2500.9</v>
      </c>
      <c r="G25" s="33">
        <f t="shared" si="0"/>
        <v>1582.5673372011004</v>
      </c>
      <c r="I25" s="20"/>
      <c r="J25" s="31"/>
      <c r="K25" s="32"/>
      <c r="L25" s="21"/>
      <c r="M25" s="24"/>
    </row>
    <row r="26" spans="2:13" ht="15.75" x14ac:dyDescent="0.25">
      <c r="B26" s="17" t="s">
        <v>65</v>
      </c>
      <c r="C26" s="40"/>
      <c r="D26" s="40"/>
      <c r="E26" s="13">
        <v>1700</v>
      </c>
      <c r="F26" s="14">
        <v>2678.9</v>
      </c>
      <c r="G26" s="33">
        <f t="shared" si="0"/>
        <v>1695.205581841748</v>
      </c>
      <c r="I26" s="20"/>
      <c r="J26" s="31"/>
      <c r="K26" s="32"/>
      <c r="L26" s="21"/>
      <c r="M26" s="24"/>
    </row>
    <row r="27" spans="2:13" ht="15.75" x14ac:dyDescent="0.25">
      <c r="B27" s="17" t="s">
        <v>66</v>
      </c>
      <c r="C27" s="40"/>
      <c r="D27" s="40"/>
      <c r="E27" s="13">
        <v>1800</v>
      </c>
      <c r="F27" s="14">
        <v>2856.9</v>
      </c>
      <c r="G27" s="33">
        <f t="shared" si="0"/>
        <v>1807.8438264823958</v>
      </c>
      <c r="I27" s="20"/>
      <c r="J27" s="31"/>
      <c r="K27" s="32"/>
      <c r="L27" s="21"/>
      <c r="M27" s="24"/>
    </row>
    <row r="28" spans="2:13" ht="15.75" x14ac:dyDescent="0.25">
      <c r="B28" s="17" t="s">
        <v>67</v>
      </c>
      <c r="C28" s="40"/>
      <c r="D28" s="40"/>
      <c r="E28" s="13">
        <v>1900</v>
      </c>
      <c r="F28" s="14">
        <v>3034.9</v>
      </c>
      <c r="G28" s="33">
        <f t="shared" si="0"/>
        <v>1920.4820711230434</v>
      </c>
      <c r="I28" s="20"/>
      <c r="J28" s="31"/>
      <c r="K28" s="32"/>
      <c r="L28" s="21"/>
      <c r="M28" s="24"/>
    </row>
    <row r="29" spans="2:13" ht="15.75" x14ac:dyDescent="0.25">
      <c r="B29" s="17" t="s">
        <v>68</v>
      </c>
      <c r="C29" s="40"/>
      <c r="D29" s="40"/>
      <c r="E29" s="13">
        <v>2000</v>
      </c>
      <c r="F29" s="14">
        <v>3212.9</v>
      </c>
      <c r="G29" s="33">
        <f t="shared" si="0"/>
        <v>2033.1203157636912</v>
      </c>
      <c r="I29" s="20"/>
      <c r="J29" s="31"/>
      <c r="K29" s="32"/>
      <c r="L29" s="21"/>
      <c r="M29" s="24"/>
    </row>
    <row r="30" spans="2:13" ht="15.75" x14ac:dyDescent="0.25">
      <c r="B30" s="17" t="s">
        <v>69</v>
      </c>
      <c r="C30" s="40"/>
      <c r="D30" s="40"/>
      <c r="E30" s="13">
        <v>2100</v>
      </c>
      <c r="F30" s="14">
        <v>3390.9</v>
      </c>
      <c r="G30" s="33">
        <f t="shared" si="0"/>
        <v>2145.7585604043388</v>
      </c>
      <c r="I30" s="20"/>
      <c r="J30" s="31"/>
      <c r="K30" s="32"/>
      <c r="L30" s="21"/>
      <c r="M30" s="24"/>
    </row>
    <row r="31" spans="2:13" ht="15.75" x14ac:dyDescent="0.25">
      <c r="B31" s="17" t="s">
        <v>70</v>
      </c>
      <c r="C31" s="40"/>
      <c r="D31" s="40"/>
      <c r="E31" s="13">
        <v>2200</v>
      </c>
      <c r="F31" s="14">
        <v>3568.9</v>
      </c>
      <c r="G31" s="33">
        <f t="shared" si="0"/>
        <v>2258.3968050449866</v>
      </c>
      <c r="I31" s="20"/>
      <c r="J31" s="31"/>
      <c r="K31" s="32"/>
      <c r="L31" s="21"/>
      <c r="M31" s="24"/>
    </row>
    <row r="32" spans="2:13" ht="15.75" x14ac:dyDescent="0.25">
      <c r="B32" s="17" t="s">
        <v>71</v>
      </c>
      <c r="C32" s="41"/>
      <c r="D32" s="41"/>
      <c r="E32" s="13">
        <v>2300</v>
      </c>
      <c r="F32" s="14">
        <v>3746.9</v>
      </c>
      <c r="G32" s="33">
        <f t="shared" si="0"/>
        <v>2371.0350496856345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I16" sqref="I16"/>
    </sheetView>
  </sheetViews>
  <sheetFormatPr defaultRowHeight="15" x14ac:dyDescent="0.25"/>
  <cols>
    <col min="1" max="1" width="5.140625" customWidth="1"/>
    <col min="2" max="2" width="31.4257812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170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11</v>
      </c>
      <c r="E12" s="48" t="s">
        <v>12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2.450000000000003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72</v>
      </c>
      <c r="C14" s="39">
        <v>80</v>
      </c>
      <c r="D14" s="39">
        <v>130</v>
      </c>
      <c r="E14" s="16">
        <v>500</v>
      </c>
      <c r="F14" s="18">
        <v>182.26</v>
      </c>
      <c r="G14" s="33">
        <f>F14*POWER((($E$4+$E$6)/2-$E$8)/70,1.36)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73</v>
      </c>
      <c r="C15" s="40"/>
      <c r="D15" s="40"/>
      <c r="E15" s="16">
        <v>600</v>
      </c>
      <c r="F15" s="18">
        <v>252.36</v>
      </c>
      <c r="G15" s="33">
        <f t="shared" ref="G15:G32" si="0">F15*POWER((($E$4+$E$6)/2-$E$8)/70,1.36)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74</v>
      </c>
      <c r="C16" s="40"/>
      <c r="D16" s="40"/>
      <c r="E16" s="16">
        <v>700</v>
      </c>
      <c r="F16" s="18">
        <v>322.45999999999998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75</v>
      </c>
      <c r="C17" s="40"/>
      <c r="D17" s="40"/>
      <c r="E17" s="16">
        <v>800</v>
      </c>
      <c r="F17" s="18">
        <v>392.56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76</v>
      </c>
      <c r="C18" s="40"/>
      <c r="D18" s="40"/>
      <c r="E18" s="13">
        <v>900</v>
      </c>
      <c r="F18" s="14">
        <v>462.66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77</v>
      </c>
      <c r="C19" s="40"/>
      <c r="D19" s="40"/>
      <c r="E19" s="13">
        <v>1000</v>
      </c>
      <c r="F19" s="14">
        <v>532.76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78</v>
      </c>
      <c r="C20" s="40"/>
      <c r="D20" s="40"/>
      <c r="E20" s="13">
        <v>1100</v>
      </c>
      <c r="F20" s="14">
        <v>602.86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79</v>
      </c>
      <c r="C21" s="40"/>
      <c r="D21" s="40"/>
      <c r="E21" s="13">
        <v>1200</v>
      </c>
      <c r="F21" s="14">
        <v>672.96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80</v>
      </c>
      <c r="C22" s="40"/>
      <c r="D22" s="40"/>
      <c r="E22" s="13">
        <v>1300</v>
      </c>
      <c r="F22" s="14">
        <v>743.06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81</v>
      </c>
      <c r="C23" s="40"/>
      <c r="D23" s="40"/>
      <c r="E23" s="13">
        <v>1400</v>
      </c>
      <c r="F23" s="14">
        <v>813.16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82</v>
      </c>
      <c r="C24" s="40"/>
      <c r="D24" s="40"/>
      <c r="E24" s="13">
        <v>1500</v>
      </c>
      <c r="F24" s="14">
        <v>883.26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83</v>
      </c>
      <c r="C25" s="40"/>
      <c r="D25" s="40"/>
      <c r="E25" s="13">
        <v>1600</v>
      </c>
      <c r="F25" s="14">
        <v>953.36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84</v>
      </c>
      <c r="C26" s="40"/>
      <c r="D26" s="40"/>
      <c r="E26" s="13">
        <v>1700</v>
      </c>
      <c r="F26" s="14">
        <v>1023.46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85</v>
      </c>
      <c r="C27" s="40"/>
      <c r="D27" s="40"/>
      <c r="E27" s="13">
        <v>1800</v>
      </c>
      <c r="F27" s="14">
        <v>1093.56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86</v>
      </c>
      <c r="C28" s="40"/>
      <c r="D28" s="40"/>
      <c r="E28" s="13">
        <v>1900</v>
      </c>
      <c r="F28" s="14">
        <v>1163.6600000000001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87</v>
      </c>
      <c r="C29" s="40"/>
      <c r="D29" s="40"/>
      <c r="E29" s="13">
        <v>2000</v>
      </c>
      <c r="F29" s="14">
        <v>1233.76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88</v>
      </c>
      <c r="C30" s="40"/>
      <c r="D30" s="40"/>
      <c r="E30" s="13">
        <v>2100</v>
      </c>
      <c r="F30" s="14">
        <v>1303.8599999999999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89</v>
      </c>
      <c r="C31" s="40"/>
      <c r="D31" s="40"/>
      <c r="E31" s="13">
        <v>2200</v>
      </c>
      <c r="F31" s="14">
        <v>1373.96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90</v>
      </c>
      <c r="C32" s="41"/>
      <c r="D32" s="41"/>
      <c r="E32" s="13">
        <v>2300</v>
      </c>
      <c r="F32" s="14">
        <v>1444.06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E9" sqref="E9"/>
    </sheetView>
  </sheetViews>
  <sheetFormatPr defaultRowHeight="15" x14ac:dyDescent="0.25"/>
  <cols>
    <col min="1" max="1" width="5.140625" customWidth="1"/>
    <col min="2" max="2" width="31.4257812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>
        <v>75</v>
      </c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>
        <v>65</v>
      </c>
      <c r="F6" s="5"/>
      <c r="I6" t="s">
        <v>3</v>
      </c>
      <c r="K6" s="8">
        <f>(E4+E6)/2-E8</f>
        <v>50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>
        <v>20</v>
      </c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91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11</v>
      </c>
      <c r="E12" s="48" t="s">
        <v>12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1.9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92</v>
      </c>
      <c r="C14" s="39">
        <v>130</v>
      </c>
      <c r="D14" s="39">
        <v>130</v>
      </c>
      <c r="E14" s="16">
        <v>500</v>
      </c>
      <c r="F14" s="18">
        <v>253</v>
      </c>
      <c r="G14" s="33">
        <f>F14*POWER((($E$4+$E$6)/2-$E$8)/70,1.36)</f>
        <v>160.09817918024646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93</v>
      </c>
      <c r="C15" s="40"/>
      <c r="D15" s="40"/>
      <c r="E15" s="16">
        <v>600</v>
      </c>
      <c r="F15" s="18">
        <v>363</v>
      </c>
      <c r="G15" s="33">
        <f t="shared" ref="G15:G32" si="0">F15*POWER((($E$4+$E$6)/2-$E$8)/70,1.36)</f>
        <v>229.70608317165795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94</v>
      </c>
      <c r="C16" s="40"/>
      <c r="D16" s="40"/>
      <c r="E16" s="16">
        <v>700</v>
      </c>
      <c r="F16" s="18">
        <v>473</v>
      </c>
      <c r="G16" s="33">
        <f t="shared" si="0"/>
        <v>299.31398716306944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95</v>
      </c>
      <c r="C17" s="40"/>
      <c r="D17" s="40"/>
      <c r="E17" s="16">
        <v>800</v>
      </c>
      <c r="F17" s="18">
        <v>583</v>
      </c>
      <c r="G17" s="33">
        <f t="shared" si="0"/>
        <v>368.92189115448099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96</v>
      </c>
      <c r="C18" s="40"/>
      <c r="D18" s="40"/>
      <c r="E18" s="13">
        <v>900</v>
      </c>
      <c r="F18" s="14">
        <v>693</v>
      </c>
      <c r="G18" s="33">
        <f t="shared" si="0"/>
        <v>438.52979514589248</v>
      </c>
      <c r="I18" s="20"/>
      <c r="J18" s="31"/>
      <c r="K18" s="32"/>
      <c r="L18" s="21"/>
      <c r="M18" s="24"/>
    </row>
    <row r="19" spans="2:13" ht="15.75" x14ac:dyDescent="0.25">
      <c r="B19" s="17" t="s">
        <v>97</v>
      </c>
      <c r="C19" s="40"/>
      <c r="D19" s="40"/>
      <c r="E19" s="13">
        <v>1000</v>
      </c>
      <c r="F19" s="14">
        <v>803</v>
      </c>
      <c r="G19" s="33">
        <f t="shared" si="0"/>
        <v>508.13769913730397</v>
      </c>
      <c r="I19" s="20"/>
      <c r="J19" s="31"/>
      <c r="K19" s="32"/>
      <c r="L19" s="21"/>
      <c r="M19" s="24"/>
    </row>
    <row r="20" spans="2:13" ht="15.75" x14ac:dyDescent="0.25">
      <c r="B20" s="17" t="s">
        <v>98</v>
      </c>
      <c r="C20" s="40"/>
      <c r="D20" s="40"/>
      <c r="E20" s="13">
        <v>1100</v>
      </c>
      <c r="F20" s="14">
        <v>913</v>
      </c>
      <c r="G20" s="33">
        <f t="shared" si="0"/>
        <v>577.74560312871552</v>
      </c>
      <c r="I20" s="20"/>
      <c r="J20" s="31"/>
      <c r="K20" s="32"/>
      <c r="L20" s="21"/>
      <c r="M20" s="24"/>
    </row>
    <row r="21" spans="2:13" ht="15.75" x14ac:dyDescent="0.25">
      <c r="B21" s="17" t="s">
        <v>99</v>
      </c>
      <c r="C21" s="40"/>
      <c r="D21" s="40"/>
      <c r="E21" s="13">
        <v>1200</v>
      </c>
      <c r="F21" s="14">
        <v>1023</v>
      </c>
      <c r="G21" s="33">
        <f t="shared" si="0"/>
        <v>647.35350712012701</v>
      </c>
      <c r="I21" s="20"/>
      <c r="J21" s="31"/>
      <c r="K21" s="32"/>
      <c r="L21" s="21"/>
      <c r="M21" s="24"/>
    </row>
    <row r="22" spans="2:13" ht="15.75" x14ac:dyDescent="0.25">
      <c r="B22" s="17" t="s">
        <v>100</v>
      </c>
      <c r="C22" s="40"/>
      <c r="D22" s="40"/>
      <c r="E22" s="13">
        <v>1300</v>
      </c>
      <c r="F22" s="14">
        <v>1133</v>
      </c>
      <c r="G22" s="33">
        <f t="shared" si="0"/>
        <v>716.9614111115385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101</v>
      </c>
      <c r="C23" s="40"/>
      <c r="D23" s="40"/>
      <c r="E23" s="13">
        <v>1400</v>
      </c>
      <c r="F23" s="14">
        <v>1243</v>
      </c>
      <c r="G23" s="33">
        <f t="shared" si="0"/>
        <v>786.56931510294999</v>
      </c>
      <c r="I23" s="20"/>
      <c r="J23" s="31"/>
      <c r="K23" s="32"/>
      <c r="L23" s="21"/>
      <c r="M23" s="24"/>
    </row>
    <row r="24" spans="2:13" ht="15.75" x14ac:dyDescent="0.25">
      <c r="B24" s="17" t="s">
        <v>102</v>
      </c>
      <c r="C24" s="40"/>
      <c r="D24" s="40"/>
      <c r="E24" s="13">
        <v>1500</v>
      </c>
      <c r="F24" s="14">
        <v>1353</v>
      </c>
      <c r="G24" s="33">
        <f t="shared" si="0"/>
        <v>856.17721909436148</v>
      </c>
      <c r="I24" s="20"/>
      <c r="J24" s="31"/>
      <c r="K24" s="32"/>
      <c r="L24" s="21"/>
      <c r="M24" s="24"/>
    </row>
    <row r="25" spans="2:13" ht="15.75" x14ac:dyDescent="0.25">
      <c r="B25" s="17" t="s">
        <v>103</v>
      </c>
      <c r="C25" s="40"/>
      <c r="D25" s="40"/>
      <c r="E25" s="13">
        <v>1600</v>
      </c>
      <c r="F25" s="14">
        <v>1463</v>
      </c>
      <c r="G25" s="33">
        <f t="shared" si="0"/>
        <v>925.78512308577297</v>
      </c>
      <c r="I25" s="20"/>
      <c r="J25" s="31"/>
      <c r="K25" s="32"/>
      <c r="L25" s="21"/>
      <c r="M25" s="24"/>
    </row>
    <row r="26" spans="2:13" ht="15.75" x14ac:dyDescent="0.25">
      <c r="B26" s="17" t="s">
        <v>104</v>
      </c>
      <c r="C26" s="40"/>
      <c r="D26" s="40"/>
      <c r="E26" s="13">
        <v>1700</v>
      </c>
      <c r="F26" s="14">
        <v>1573</v>
      </c>
      <c r="G26" s="33">
        <f t="shared" si="0"/>
        <v>995.39302707718446</v>
      </c>
      <c r="I26" s="20"/>
      <c r="J26" s="31"/>
      <c r="K26" s="32"/>
      <c r="L26" s="21"/>
      <c r="M26" s="24"/>
    </row>
    <row r="27" spans="2:13" ht="15.75" x14ac:dyDescent="0.25">
      <c r="B27" s="17" t="s">
        <v>105</v>
      </c>
      <c r="C27" s="40"/>
      <c r="D27" s="40"/>
      <c r="E27" s="13">
        <v>1800</v>
      </c>
      <c r="F27" s="14">
        <v>1683</v>
      </c>
      <c r="G27" s="33">
        <f t="shared" si="0"/>
        <v>1065.0009310685959</v>
      </c>
      <c r="I27" s="20"/>
      <c r="J27" s="31"/>
      <c r="K27" s="32"/>
      <c r="L27" s="21"/>
      <c r="M27" s="24"/>
    </row>
    <row r="28" spans="2:13" ht="15.75" x14ac:dyDescent="0.25">
      <c r="B28" s="17" t="s">
        <v>106</v>
      </c>
      <c r="C28" s="40"/>
      <c r="D28" s="40"/>
      <c r="E28" s="13">
        <v>1900</v>
      </c>
      <c r="F28" s="14">
        <v>1793</v>
      </c>
      <c r="G28" s="33">
        <f t="shared" si="0"/>
        <v>1134.6088350600076</v>
      </c>
      <c r="I28" s="20"/>
      <c r="J28" s="31"/>
      <c r="K28" s="32"/>
      <c r="L28" s="21"/>
      <c r="M28" s="24"/>
    </row>
    <row r="29" spans="2:13" ht="15.75" x14ac:dyDescent="0.25">
      <c r="B29" s="17" t="s">
        <v>107</v>
      </c>
      <c r="C29" s="40"/>
      <c r="D29" s="40"/>
      <c r="E29" s="13">
        <v>2000</v>
      </c>
      <c r="F29" s="14">
        <v>1903</v>
      </c>
      <c r="G29" s="33">
        <f t="shared" si="0"/>
        <v>1204.2167390514189</v>
      </c>
      <c r="I29" s="20"/>
      <c r="J29" s="31"/>
      <c r="K29" s="32"/>
      <c r="L29" s="21"/>
      <c r="M29" s="24"/>
    </row>
    <row r="30" spans="2:13" ht="15.75" x14ac:dyDescent="0.25">
      <c r="B30" s="17" t="s">
        <v>108</v>
      </c>
      <c r="C30" s="40"/>
      <c r="D30" s="40"/>
      <c r="E30" s="13">
        <v>2100</v>
      </c>
      <c r="F30" s="14">
        <v>2013</v>
      </c>
      <c r="G30" s="33">
        <f t="shared" si="0"/>
        <v>1273.8246430428305</v>
      </c>
      <c r="I30" s="20"/>
      <c r="J30" s="31"/>
      <c r="K30" s="32"/>
      <c r="L30" s="21"/>
      <c r="M30" s="24"/>
    </row>
    <row r="31" spans="2:13" ht="15.75" x14ac:dyDescent="0.25">
      <c r="B31" s="17" t="s">
        <v>109</v>
      </c>
      <c r="C31" s="40"/>
      <c r="D31" s="40"/>
      <c r="E31" s="13">
        <v>2200</v>
      </c>
      <c r="F31" s="14">
        <v>2123</v>
      </c>
      <c r="G31" s="33">
        <f t="shared" si="0"/>
        <v>1343.4325470342421</v>
      </c>
      <c r="I31" s="20"/>
      <c r="J31" s="31"/>
      <c r="K31" s="32"/>
      <c r="L31" s="21"/>
      <c r="M31" s="24"/>
    </row>
    <row r="32" spans="2:13" ht="15.75" x14ac:dyDescent="0.25">
      <c r="B32" s="17" t="s">
        <v>110</v>
      </c>
      <c r="C32" s="41"/>
      <c r="D32" s="41"/>
      <c r="E32" s="13">
        <v>2300</v>
      </c>
      <c r="F32" s="14">
        <v>2233</v>
      </c>
      <c r="G32" s="33">
        <f t="shared" si="0"/>
        <v>1413.0404510256535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K18" sqref="K18"/>
    </sheetView>
  </sheetViews>
  <sheetFormatPr defaultRowHeight="15" x14ac:dyDescent="0.25"/>
  <cols>
    <col min="1" max="1" width="5.140625" customWidth="1"/>
    <col min="2" max="2" width="31.4257812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>
        <v>75</v>
      </c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>
        <v>65</v>
      </c>
      <c r="F6" s="5"/>
      <c r="I6" t="s">
        <v>3</v>
      </c>
      <c r="K6" s="8">
        <f>(E4+E6)/2-E8</f>
        <v>50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>
        <v>20</v>
      </c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171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11</v>
      </c>
      <c r="E12" s="48" t="s">
        <v>12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2.450000000000003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111</v>
      </c>
      <c r="C14" s="39">
        <v>130</v>
      </c>
      <c r="D14" s="39">
        <v>130</v>
      </c>
      <c r="E14" s="16">
        <v>500</v>
      </c>
      <c r="F14" s="18">
        <v>353.11500000000001</v>
      </c>
      <c r="G14" s="33">
        <f>F14*POWER((($E$4+$E$6)/2-$E$8)/70,1.36)</f>
        <v>223.45086379933886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112</v>
      </c>
      <c r="C15" s="40"/>
      <c r="D15" s="40"/>
      <c r="E15" s="16">
        <v>600</v>
      </c>
      <c r="F15" s="18">
        <v>477.01499999999999</v>
      </c>
      <c r="G15" s="33">
        <f t="shared" ref="G15:G32" si="0">F15*POWER((($E$4+$E$6)/2-$E$8)/70,1.36)</f>
        <v>301.85467565875598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113</v>
      </c>
      <c r="C16" s="40"/>
      <c r="D16" s="40"/>
      <c r="E16" s="16">
        <v>700</v>
      </c>
      <c r="F16" s="18">
        <v>600.91499999999996</v>
      </c>
      <c r="G16" s="33">
        <f t="shared" si="0"/>
        <v>380.25848751817313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114</v>
      </c>
      <c r="C17" s="40"/>
      <c r="D17" s="40"/>
      <c r="E17" s="16">
        <v>800</v>
      </c>
      <c r="F17" s="18">
        <v>724.81500000000005</v>
      </c>
      <c r="G17" s="33">
        <f t="shared" si="0"/>
        <v>458.66229937759027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115</v>
      </c>
      <c r="C18" s="40"/>
      <c r="D18" s="40"/>
      <c r="E18" s="13">
        <v>900</v>
      </c>
      <c r="F18" s="14">
        <v>848.71500000000003</v>
      </c>
      <c r="G18" s="33">
        <f t="shared" si="0"/>
        <v>537.06611123700748</v>
      </c>
      <c r="I18" s="20"/>
      <c r="J18" s="31"/>
      <c r="K18" s="32"/>
      <c r="L18" s="21"/>
      <c r="M18" s="24"/>
    </row>
    <row r="19" spans="2:13" ht="15.75" x14ac:dyDescent="0.25">
      <c r="B19" s="17" t="s">
        <v>116</v>
      </c>
      <c r="C19" s="40"/>
      <c r="D19" s="40"/>
      <c r="E19" s="13">
        <v>1000</v>
      </c>
      <c r="F19" s="14">
        <v>972.61500000000001</v>
      </c>
      <c r="G19" s="33">
        <f t="shared" si="0"/>
        <v>615.46992309642451</v>
      </c>
      <c r="I19" s="20"/>
      <c r="J19" s="31"/>
      <c r="K19" s="32"/>
      <c r="L19" s="21"/>
      <c r="M19" s="24"/>
    </row>
    <row r="20" spans="2:13" ht="15.75" x14ac:dyDescent="0.25">
      <c r="B20" s="17" t="s">
        <v>117</v>
      </c>
      <c r="C20" s="40"/>
      <c r="D20" s="40"/>
      <c r="E20" s="13">
        <v>1100</v>
      </c>
      <c r="F20" s="14">
        <v>1096.5150000000001</v>
      </c>
      <c r="G20" s="33">
        <f t="shared" si="0"/>
        <v>693.87373495584177</v>
      </c>
      <c r="I20" s="20"/>
      <c r="J20" s="31"/>
      <c r="K20" s="32"/>
      <c r="L20" s="21"/>
      <c r="M20" s="24"/>
    </row>
    <row r="21" spans="2:13" ht="15.75" x14ac:dyDescent="0.25">
      <c r="B21" s="17" t="s">
        <v>118</v>
      </c>
      <c r="C21" s="40"/>
      <c r="D21" s="40"/>
      <c r="E21" s="13">
        <v>1200</v>
      </c>
      <c r="F21" s="14">
        <v>1220.415</v>
      </c>
      <c r="G21" s="33">
        <f t="shared" si="0"/>
        <v>772.2775468152588</v>
      </c>
      <c r="I21" s="20"/>
      <c r="J21" s="31"/>
      <c r="K21" s="32"/>
      <c r="L21" s="21"/>
      <c r="M21" s="24"/>
    </row>
    <row r="22" spans="2:13" ht="15.75" x14ac:dyDescent="0.25">
      <c r="B22" s="17" t="s">
        <v>119</v>
      </c>
      <c r="C22" s="40"/>
      <c r="D22" s="40"/>
      <c r="E22" s="13">
        <v>1300</v>
      </c>
      <c r="F22" s="14">
        <v>1344.3150000000001</v>
      </c>
      <c r="G22" s="33">
        <f t="shared" si="0"/>
        <v>850.68135867467595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120</v>
      </c>
      <c r="C23" s="40"/>
      <c r="D23" s="40"/>
      <c r="E23" s="13">
        <v>1400</v>
      </c>
      <c r="F23" s="14">
        <v>1468.2149999999999</v>
      </c>
      <c r="G23" s="33">
        <f t="shared" si="0"/>
        <v>929.08517053409309</v>
      </c>
      <c r="I23" s="20"/>
      <c r="J23" s="31"/>
      <c r="K23" s="32"/>
      <c r="L23" s="21"/>
      <c r="M23" s="24"/>
    </row>
    <row r="24" spans="2:13" ht="15.75" x14ac:dyDescent="0.25">
      <c r="B24" s="17" t="s">
        <v>121</v>
      </c>
      <c r="C24" s="40"/>
      <c r="D24" s="40"/>
      <c r="E24" s="13">
        <v>1500</v>
      </c>
      <c r="F24" s="14">
        <v>1592.115</v>
      </c>
      <c r="G24" s="33">
        <f t="shared" si="0"/>
        <v>1007.4889823935102</v>
      </c>
      <c r="I24" s="20"/>
      <c r="J24" s="31"/>
      <c r="K24" s="32"/>
      <c r="L24" s="21"/>
      <c r="M24" s="24"/>
    </row>
    <row r="25" spans="2:13" ht="15.75" x14ac:dyDescent="0.25">
      <c r="B25" s="17" t="s">
        <v>122</v>
      </c>
      <c r="C25" s="40"/>
      <c r="D25" s="40"/>
      <c r="E25" s="13">
        <v>1600</v>
      </c>
      <c r="F25" s="14">
        <v>1716.0150000000001</v>
      </c>
      <c r="G25" s="33">
        <f t="shared" si="0"/>
        <v>1085.8927942529274</v>
      </c>
      <c r="I25" s="20"/>
      <c r="J25" s="31"/>
      <c r="K25" s="32"/>
      <c r="L25" s="21"/>
      <c r="M25" s="24"/>
    </row>
    <row r="26" spans="2:13" ht="15.75" x14ac:dyDescent="0.25">
      <c r="B26" s="17" t="s">
        <v>123</v>
      </c>
      <c r="C26" s="40"/>
      <c r="D26" s="40"/>
      <c r="E26" s="13">
        <v>1700</v>
      </c>
      <c r="F26" s="14">
        <v>1839.915</v>
      </c>
      <c r="G26" s="33">
        <f t="shared" si="0"/>
        <v>1164.2966061123445</v>
      </c>
      <c r="I26" s="20"/>
      <c r="J26" s="31"/>
      <c r="K26" s="32"/>
      <c r="L26" s="21"/>
      <c r="M26" s="24"/>
    </row>
    <row r="27" spans="2:13" ht="15.75" x14ac:dyDescent="0.25">
      <c r="B27" s="17" t="s">
        <v>124</v>
      </c>
      <c r="C27" s="40"/>
      <c r="D27" s="40"/>
      <c r="E27" s="13">
        <v>1800</v>
      </c>
      <c r="F27" s="14">
        <v>1963.8150000000001</v>
      </c>
      <c r="G27" s="33">
        <f t="shared" si="0"/>
        <v>1242.7004179717617</v>
      </c>
      <c r="I27" s="20"/>
      <c r="J27" s="31"/>
      <c r="K27" s="32"/>
      <c r="L27" s="21"/>
      <c r="M27" s="24"/>
    </row>
    <row r="28" spans="2:13" ht="15.75" x14ac:dyDescent="0.25">
      <c r="B28" s="17" t="s">
        <v>125</v>
      </c>
      <c r="C28" s="40"/>
      <c r="D28" s="40"/>
      <c r="E28" s="13">
        <v>1900</v>
      </c>
      <c r="F28" s="14">
        <v>2087.7150000000001</v>
      </c>
      <c r="G28" s="33">
        <f t="shared" si="0"/>
        <v>1321.1042298311788</v>
      </c>
      <c r="I28" s="20"/>
      <c r="J28" s="31"/>
      <c r="K28" s="32"/>
      <c r="L28" s="21"/>
      <c r="M28" s="24"/>
    </row>
    <row r="29" spans="2:13" ht="15.75" x14ac:dyDescent="0.25">
      <c r="B29" s="17" t="s">
        <v>126</v>
      </c>
      <c r="C29" s="40"/>
      <c r="D29" s="40"/>
      <c r="E29" s="13">
        <v>2000</v>
      </c>
      <c r="F29" s="14">
        <v>2211.6149999999998</v>
      </c>
      <c r="G29" s="33">
        <f t="shared" si="0"/>
        <v>1399.5080416905957</v>
      </c>
      <c r="I29" s="20"/>
      <c r="J29" s="31"/>
      <c r="K29" s="32"/>
      <c r="L29" s="21"/>
      <c r="M29" s="24"/>
    </row>
    <row r="30" spans="2:13" ht="15.75" x14ac:dyDescent="0.25">
      <c r="B30" s="17" t="s">
        <v>127</v>
      </c>
      <c r="C30" s="40"/>
      <c r="D30" s="40"/>
      <c r="E30" s="13">
        <v>2100</v>
      </c>
      <c r="F30" s="14">
        <v>2335.5149999999999</v>
      </c>
      <c r="G30" s="33">
        <f t="shared" si="0"/>
        <v>1477.9118535500129</v>
      </c>
      <c r="I30" s="20"/>
      <c r="J30" s="31"/>
      <c r="K30" s="32"/>
      <c r="L30" s="21"/>
      <c r="M30" s="24"/>
    </row>
    <row r="31" spans="2:13" ht="15.75" x14ac:dyDescent="0.25">
      <c r="B31" s="17" t="s">
        <v>128</v>
      </c>
      <c r="C31" s="40"/>
      <c r="D31" s="40"/>
      <c r="E31" s="13">
        <v>2200</v>
      </c>
      <c r="F31" s="14">
        <v>2459.415</v>
      </c>
      <c r="G31" s="33">
        <f t="shared" si="0"/>
        <v>1556.3156654094303</v>
      </c>
      <c r="I31" s="20"/>
      <c r="J31" s="31"/>
      <c r="K31" s="32"/>
      <c r="L31" s="21"/>
      <c r="M31" s="24"/>
    </row>
    <row r="32" spans="2:13" ht="15.75" x14ac:dyDescent="0.25">
      <c r="B32" s="17" t="s">
        <v>129</v>
      </c>
      <c r="C32" s="41"/>
      <c r="D32" s="41"/>
      <c r="E32" s="13">
        <v>2300</v>
      </c>
      <c r="F32" s="14">
        <v>2583.3150000000001</v>
      </c>
      <c r="G32" s="33">
        <f t="shared" si="0"/>
        <v>1634.7194772688474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E9" sqref="E9"/>
    </sheetView>
  </sheetViews>
  <sheetFormatPr defaultRowHeight="15" x14ac:dyDescent="0.25"/>
  <cols>
    <col min="1" max="1" width="5.140625" customWidth="1"/>
    <col min="2" max="2" width="31.42578125" customWidth="1"/>
    <col min="3" max="3" width="10.42578125" customWidth="1"/>
    <col min="4" max="4" width="10" customWidth="1"/>
    <col min="5" max="5" width="10.140625" customWidth="1"/>
    <col min="6" max="6" width="18.28515625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>
        <v>75</v>
      </c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>
        <v>65</v>
      </c>
      <c r="F6" s="5"/>
      <c r="I6" t="s">
        <v>3</v>
      </c>
      <c r="K6" s="8">
        <f>(E4+E6)/2-E8</f>
        <v>50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>
        <v>20</v>
      </c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149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11</v>
      </c>
      <c r="E12" s="48" t="s">
        <v>12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1.15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130</v>
      </c>
      <c r="C14" s="39">
        <v>180</v>
      </c>
      <c r="D14" s="39">
        <v>130</v>
      </c>
      <c r="E14" s="16">
        <v>500</v>
      </c>
      <c r="F14" s="18">
        <v>604.79999999999995</v>
      </c>
      <c r="G14" s="33">
        <f>F14*POWER((($E$4+$E$6)/2-$E$8)/70,1.36)</f>
        <v>382.71691212732429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131</v>
      </c>
      <c r="C15" s="40"/>
      <c r="D15" s="40"/>
      <c r="E15" s="16">
        <v>600</v>
      </c>
      <c r="F15" s="18">
        <v>796.8</v>
      </c>
      <c r="G15" s="33">
        <f t="shared" ref="G15:G32" si="0">F15*POWER((($E$4+$E$6)/2-$E$8)/70,1.36)</f>
        <v>504.21434454869711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132</v>
      </c>
      <c r="C16" s="40"/>
      <c r="D16" s="40"/>
      <c r="E16" s="16">
        <v>700</v>
      </c>
      <c r="F16" s="18">
        <v>988.8</v>
      </c>
      <c r="G16" s="33">
        <f t="shared" si="0"/>
        <v>625.71177697006988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133</v>
      </c>
      <c r="C17" s="40"/>
      <c r="D17" s="40"/>
      <c r="E17" s="16">
        <v>800</v>
      </c>
      <c r="F17" s="18">
        <v>1180.8</v>
      </c>
      <c r="G17" s="33">
        <f t="shared" si="0"/>
        <v>747.20920939144276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134</v>
      </c>
      <c r="C18" s="40"/>
      <c r="D18" s="40"/>
      <c r="E18" s="13">
        <v>900</v>
      </c>
      <c r="F18" s="14">
        <v>1372.8</v>
      </c>
      <c r="G18" s="33">
        <f t="shared" si="0"/>
        <v>868.70664181281552</v>
      </c>
      <c r="I18" s="20"/>
      <c r="J18" s="31"/>
      <c r="K18" s="32"/>
      <c r="L18" s="21"/>
      <c r="M18" s="24"/>
    </row>
    <row r="19" spans="2:13" ht="15.75" x14ac:dyDescent="0.25">
      <c r="B19" s="17" t="s">
        <v>135</v>
      </c>
      <c r="C19" s="40"/>
      <c r="D19" s="40"/>
      <c r="E19" s="13">
        <v>1000</v>
      </c>
      <c r="F19" s="14">
        <v>1564.8</v>
      </c>
      <c r="G19" s="33">
        <f t="shared" si="0"/>
        <v>990.2040742341884</v>
      </c>
      <c r="I19" s="20"/>
      <c r="J19" s="31"/>
      <c r="K19" s="32"/>
      <c r="L19" s="21"/>
      <c r="M19" s="24"/>
    </row>
    <row r="20" spans="2:13" ht="15.75" x14ac:dyDescent="0.25">
      <c r="B20" s="17" t="s">
        <v>136</v>
      </c>
      <c r="C20" s="40"/>
      <c r="D20" s="40"/>
      <c r="E20" s="13">
        <v>1100</v>
      </c>
      <c r="F20" s="14">
        <v>1756.8</v>
      </c>
      <c r="G20" s="33">
        <f t="shared" si="0"/>
        <v>1111.7015066555612</v>
      </c>
      <c r="I20" s="20"/>
      <c r="J20" s="31"/>
      <c r="K20" s="32"/>
      <c r="L20" s="21"/>
      <c r="M20" s="24"/>
    </row>
    <row r="21" spans="2:13" ht="15.75" x14ac:dyDescent="0.25">
      <c r="B21" s="17" t="s">
        <v>137</v>
      </c>
      <c r="C21" s="40"/>
      <c r="D21" s="40"/>
      <c r="E21" s="13">
        <v>1200</v>
      </c>
      <c r="F21" s="14">
        <v>1948.8</v>
      </c>
      <c r="G21" s="33">
        <f t="shared" si="0"/>
        <v>1233.198939076934</v>
      </c>
      <c r="I21" s="20"/>
      <c r="J21" s="31"/>
      <c r="K21" s="32"/>
      <c r="L21" s="21"/>
      <c r="M21" s="24"/>
    </row>
    <row r="22" spans="2:13" ht="15.75" x14ac:dyDescent="0.25">
      <c r="B22" s="17" t="s">
        <v>138</v>
      </c>
      <c r="C22" s="40"/>
      <c r="D22" s="40"/>
      <c r="E22" s="13">
        <v>1300</v>
      </c>
      <c r="F22" s="14">
        <v>2140.8000000000002</v>
      </c>
      <c r="G22" s="33">
        <f t="shared" si="0"/>
        <v>1354.6963714983069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139</v>
      </c>
      <c r="C23" s="40"/>
      <c r="D23" s="40"/>
      <c r="E23" s="13">
        <v>1400</v>
      </c>
      <c r="F23" s="14">
        <v>2332.8000000000002</v>
      </c>
      <c r="G23" s="33">
        <f t="shared" si="0"/>
        <v>1476.1938039196798</v>
      </c>
      <c r="I23" s="20"/>
      <c r="J23" s="31"/>
      <c r="K23" s="32"/>
      <c r="L23" s="21"/>
      <c r="M23" s="24"/>
    </row>
    <row r="24" spans="2:13" ht="15.75" x14ac:dyDescent="0.25">
      <c r="B24" s="17" t="s">
        <v>140</v>
      </c>
      <c r="C24" s="40"/>
      <c r="D24" s="40"/>
      <c r="E24" s="13">
        <v>1500</v>
      </c>
      <c r="F24" s="14">
        <v>2524.8000000000002</v>
      </c>
      <c r="G24" s="33">
        <f t="shared" si="0"/>
        <v>1597.6912363410524</v>
      </c>
      <c r="I24" s="20"/>
      <c r="J24" s="31"/>
      <c r="K24" s="32"/>
      <c r="L24" s="21"/>
      <c r="M24" s="24"/>
    </row>
    <row r="25" spans="2:13" ht="15.75" x14ac:dyDescent="0.25">
      <c r="B25" s="17" t="s">
        <v>141</v>
      </c>
      <c r="C25" s="40"/>
      <c r="D25" s="40"/>
      <c r="E25" s="13">
        <v>1600</v>
      </c>
      <c r="F25" s="14">
        <v>2716.8</v>
      </c>
      <c r="G25" s="33">
        <f t="shared" si="0"/>
        <v>1719.1886687624253</v>
      </c>
      <c r="I25" s="20"/>
      <c r="J25" s="31"/>
      <c r="K25" s="32"/>
      <c r="L25" s="21"/>
      <c r="M25" s="24"/>
    </row>
    <row r="26" spans="2:13" ht="15.75" x14ac:dyDescent="0.25">
      <c r="B26" s="17" t="s">
        <v>142</v>
      </c>
      <c r="C26" s="40"/>
      <c r="D26" s="40"/>
      <c r="E26" s="13">
        <v>1700</v>
      </c>
      <c r="F26" s="14">
        <v>2908.8</v>
      </c>
      <c r="G26" s="33">
        <f t="shared" si="0"/>
        <v>1840.6861011837982</v>
      </c>
      <c r="I26" s="20"/>
      <c r="J26" s="31"/>
      <c r="K26" s="32"/>
      <c r="L26" s="21"/>
      <c r="M26" s="24"/>
    </row>
    <row r="27" spans="2:13" ht="15.75" x14ac:dyDescent="0.25">
      <c r="B27" s="17" t="s">
        <v>143</v>
      </c>
      <c r="C27" s="40"/>
      <c r="D27" s="40"/>
      <c r="E27" s="13">
        <v>1800</v>
      </c>
      <c r="F27" s="14">
        <v>3100.8</v>
      </c>
      <c r="G27" s="33">
        <f t="shared" si="0"/>
        <v>1962.1835336051709</v>
      </c>
      <c r="I27" s="20"/>
      <c r="J27" s="31"/>
      <c r="K27" s="32"/>
      <c r="L27" s="21"/>
      <c r="M27" s="24"/>
    </row>
    <row r="28" spans="2:13" ht="15.75" x14ac:dyDescent="0.25">
      <c r="B28" s="17" t="s">
        <v>144</v>
      </c>
      <c r="C28" s="40"/>
      <c r="D28" s="40"/>
      <c r="E28" s="13">
        <v>1900</v>
      </c>
      <c r="F28" s="14">
        <v>3292.8</v>
      </c>
      <c r="G28" s="33">
        <f t="shared" si="0"/>
        <v>2083.680966026544</v>
      </c>
      <c r="I28" s="20"/>
      <c r="J28" s="31"/>
      <c r="K28" s="32"/>
      <c r="L28" s="21"/>
      <c r="M28" s="24"/>
    </row>
    <row r="29" spans="2:13" ht="15.75" x14ac:dyDescent="0.25">
      <c r="B29" s="17" t="s">
        <v>145</v>
      </c>
      <c r="C29" s="40"/>
      <c r="D29" s="40"/>
      <c r="E29" s="13">
        <v>2000</v>
      </c>
      <c r="F29" s="14">
        <v>3484.8</v>
      </c>
      <c r="G29" s="33">
        <f t="shared" si="0"/>
        <v>2205.1783984479166</v>
      </c>
      <c r="I29" s="20"/>
      <c r="J29" s="31"/>
      <c r="K29" s="32"/>
      <c r="L29" s="21"/>
      <c r="M29" s="24"/>
    </row>
    <row r="30" spans="2:13" ht="15.75" x14ac:dyDescent="0.25">
      <c r="B30" s="17" t="s">
        <v>146</v>
      </c>
      <c r="C30" s="40"/>
      <c r="D30" s="40"/>
      <c r="E30" s="13">
        <v>2100</v>
      </c>
      <c r="F30" s="14">
        <v>3676.8</v>
      </c>
      <c r="G30" s="33">
        <f t="shared" si="0"/>
        <v>2326.6758308692893</v>
      </c>
      <c r="I30" s="20"/>
      <c r="J30" s="31"/>
      <c r="K30" s="32"/>
      <c r="L30" s="21"/>
      <c r="M30" s="24"/>
    </row>
    <row r="31" spans="2:13" ht="15.75" x14ac:dyDescent="0.25">
      <c r="B31" s="17" t="s">
        <v>147</v>
      </c>
      <c r="C31" s="40"/>
      <c r="D31" s="40"/>
      <c r="E31" s="13">
        <v>2200</v>
      </c>
      <c r="F31" s="14">
        <v>3868.8</v>
      </c>
      <c r="G31" s="33">
        <f t="shared" si="0"/>
        <v>2448.1732632906624</v>
      </c>
      <c r="I31" s="20"/>
      <c r="J31" s="31"/>
      <c r="K31" s="32"/>
      <c r="L31" s="21"/>
      <c r="M31" s="24"/>
    </row>
    <row r="32" spans="2:13" ht="15.75" x14ac:dyDescent="0.25">
      <c r="B32" s="17" t="s">
        <v>148</v>
      </c>
      <c r="C32" s="41"/>
      <c r="D32" s="41"/>
      <c r="E32" s="13">
        <v>2300</v>
      </c>
      <c r="F32" s="14">
        <v>4060.8</v>
      </c>
      <c r="G32" s="33">
        <f t="shared" si="0"/>
        <v>2569.670695712035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tabSelected="1" workbookViewId="0">
      <selection activeCell="K15" sqref="K15"/>
    </sheetView>
  </sheetViews>
  <sheetFormatPr defaultRowHeight="15" x14ac:dyDescent="0.25"/>
  <cols>
    <col min="1" max="1" width="5.140625" customWidth="1"/>
    <col min="2" max="2" width="31.4257812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>
        <v>75</v>
      </c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>
        <v>65</v>
      </c>
      <c r="F6" s="5"/>
      <c r="I6" t="s">
        <v>3</v>
      </c>
      <c r="K6" s="8">
        <f>(E4+E6)/2-E8</f>
        <v>50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>
        <v>20</v>
      </c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150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11</v>
      </c>
      <c r="E12" s="48" t="s">
        <v>12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1.9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151</v>
      </c>
      <c r="C14" s="39">
        <v>230</v>
      </c>
      <c r="D14" s="39">
        <v>130</v>
      </c>
      <c r="E14" s="16">
        <v>500</v>
      </c>
      <c r="F14" s="18">
        <v>605.5</v>
      </c>
      <c r="G14" s="33">
        <f>F14*POWER((($E$4+$E$6)/2-$E$8)/70,1.36)</f>
        <v>383.15987151636062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152</v>
      </c>
      <c r="C15" s="40"/>
      <c r="D15" s="40"/>
      <c r="E15" s="16">
        <v>600</v>
      </c>
      <c r="F15" s="18">
        <v>847.7</v>
      </c>
      <c r="G15" s="33">
        <f t="shared" ref="G15:G32" si="0">F15*POWER((($E$4+$E$6)/2-$E$8)/70,1.36)</f>
        <v>536.42382012290489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153</v>
      </c>
      <c r="C16" s="40"/>
      <c r="D16" s="40"/>
      <c r="E16" s="16">
        <v>700</v>
      </c>
      <c r="F16" s="18">
        <v>1089.9000000000001</v>
      </c>
      <c r="G16" s="33">
        <f t="shared" si="0"/>
        <v>689.68776872944909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154</v>
      </c>
      <c r="C17" s="40"/>
      <c r="D17" s="40"/>
      <c r="E17" s="16">
        <v>800</v>
      </c>
      <c r="F17" s="18">
        <v>1332.1</v>
      </c>
      <c r="G17" s="33">
        <f t="shared" si="0"/>
        <v>842.95171733599329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155</v>
      </c>
      <c r="C18" s="40"/>
      <c r="D18" s="40"/>
      <c r="E18" s="13">
        <v>900</v>
      </c>
      <c r="F18" s="14">
        <v>1574.3</v>
      </c>
      <c r="G18" s="33">
        <f t="shared" si="0"/>
        <v>996.2156659425375</v>
      </c>
      <c r="I18" s="20"/>
      <c r="J18" s="31"/>
      <c r="K18" s="32"/>
      <c r="L18" s="21"/>
      <c r="M18" s="24"/>
    </row>
    <row r="19" spans="2:13" ht="15.75" x14ac:dyDescent="0.25">
      <c r="B19" s="17" t="s">
        <v>156</v>
      </c>
      <c r="C19" s="40"/>
      <c r="D19" s="40"/>
      <c r="E19" s="13">
        <v>1000</v>
      </c>
      <c r="F19" s="14">
        <v>1816.5</v>
      </c>
      <c r="G19" s="33">
        <f t="shared" si="0"/>
        <v>1149.4796145490818</v>
      </c>
      <c r="I19" s="20"/>
      <c r="J19" s="31"/>
      <c r="K19" s="32"/>
      <c r="L19" s="21"/>
      <c r="M19" s="24"/>
    </row>
    <row r="20" spans="2:13" ht="15.75" x14ac:dyDescent="0.25">
      <c r="B20" s="17" t="s">
        <v>157</v>
      </c>
      <c r="C20" s="40"/>
      <c r="D20" s="40"/>
      <c r="E20" s="13">
        <v>1100</v>
      </c>
      <c r="F20" s="14">
        <v>2058.6999999999998</v>
      </c>
      <c r="G20" s="33">
        <f t="shared" si="0"/>
        <v>1302.7435631556259</v>
      </c>
      <c r="I20" s="20"/>
      <c r="J20" s="31"/>
      <c r="K20" s="32"/>
      <c r="L20" s="21"/>
      <c r="M20" s="24"/>
    </row>
    <row r="21" spans="2:13" ht="15.75" x14ac:dyDescent="0.25">
      <c r="B21" s="17" t="s">
        <v>158</v>
      </c>
      <c r="C21" s="40"/>
      <c r="D21" s="40"/>
      <c r="E21" s="13">
        <v>1200</v>
      </c>
      <c r="F21" s="14">
        <v>2300.9</v>
      </c>
      <c r="G21" s="33">
        <f t="shared" si="0"/>
        <v>1456.0075117621702</v>
      </c>
      <c r="I21" s="20"/>
      <c r="J21" s="31"/>
      <c r="K21" s="32"/>
      <c r="L21" s="21"/>
      <c r="M21" s="24"/>
    </row>
    <row r="22" spans="2:13" ht="15.75" x14ac:dyDescent="0.25">
      <c r="B22" s="17" t="s">
        <v>159</v>
      </c>
      <c r="C22" s="40"/>
      <c r="D22" s="40"/>
      <c r="E22" s="13">
        <v>1300</v>
      </c>
      <c r="F22" s="14">
        <v>2543.1</v>
      </c>
      <c r="G22" s="33">
        <f t="shared" si="0"/>
        <v>1609.2714603687145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160</v>
      </c>
      <c r="C23" s="40"/>
      <c r="D23" s="40"/>
      <c r="E23" s="13">
        <v>1400</v>
      </c>
      <c r="F23" s="14">
        <v>2785.3</v>
      </c>
      <c r="G23" s="33">
        <f t="shared" si="0"/>
        <v>1762.5354089752589</v>
      </c>
      <c r="I23" s="20"/>
      <c r="J23" s="31"/>
      <c r="K23" s="32"/>
      <c r="L23" s="21"/>
      <c r="M23" s="24"/>
    </row>
    <row r="24" spans="2:13" ht="15.75" x14ac:dyDescent="0.25">
      <c r="B24" s="17" t="s">
        <v>161</v>
      </c>
      <c r="C24" s="40"/>
      <c r="D24" s="40"/>
      <c r="E24" s="13">
        <v>1500</v>
      </c>
      <c r="F24" s="14">
        <v>3027.5</v>
      </c>
      <c r="G24" s="33">
        <f t="shared" si="0"/>
        <v>1915.799357581803</v>
      </c>
      <c r="I24" s="20"/>
      <c r="J24" s="31"/>
      <c r="K24" s="32"/>
      <c r="L24" s="21"/>
      <c r="M24" s="24"/>
    </row>
    <row r="25" spans="2:13" ht="15.75" x14ac:dyDescent="0.25">
      <c r="B25" s="17" t="s">
        <v>162</v>
      </c>
      <c r="C25" s="40"/>
      <c r="D25" s="40"/>
      <c r="E25" s="13">
        <v>1600</v>
      </c>
      <c r="F25" s="14">
        <v>3269.7</v>
      </c>
      <c r="G25" s="33">
        <f t="shared" si="0"/>
        <v>2069.0633061883473</v>
      </c>
      <c r="I25" s="20"/>
      <c r="J25" s="31"/>
      <c r="K25" s="32"/>
      <c r="L25" s="21"/>
      <c r="M25" s="24"/>
    </row>
    <row r="26" spans="2:13" ht="15.75" x14ac:dyDescent="0.25">
      <c r="B26" s="17" t="s">
        <v>163</v>
      </c>
      <c r="C26" s="40"/>
      <c r="D26" s="40"/>
      <c r="E26" s="13">
        <v>1700</v>
      </c>
      <c r="F26" s="14">
        <v>3511.9</v>
      </c>
      <c r="G26" s="33">
        <f t="shared" si="0"/>
        <v>2222.3272547948914</v>
      </c>
      <c r="I26" s="20"/>
      <c r="J26" s="31"/>
      <c r="K26" s="32"/>
      <c r="L26" s="21"/>
      <c r="M26" s="24"/>
    </row>
    <row r="27" spans="2:13" ht="15.75" x14ac:dyDescent="0.25">
      <c r="B27" s="17" t="s">
        <v>164</v>
      </c>
      <c r="C27" s="40"/>
      <c r="D27" s="40"/>
      <c r="E27" s="13">
        <v>1800</v>
      </c>
      <c r="F27" s="14">
        <v>3754.1</v>
      </c>
      <c r="G27" s="33">
        <f t="shared" si="0"/>
        <v>2375.5912034014355</v>
      </c>
      <c r="I27" s="20"/>
      <c r="J27" s="31"/>
      <c r="K27" s="32"/>
      <c r="L27" s="21"/>
      <c r="M27" s="24"/>
    </row>
    <row r="28" spans="2:13" ht="15.75" x14ac:dyDescent="0.25">
      <c r="B28" s="17" t="s">
        <v>165</v>
      </c>
      <c r="C28" s="40"/>
      <c r="D28" s="40"/>
      <c r="E28" s="13">
        <v>1900</v>
      </c>
      <c r="F28" s="14">
        <v>3996.3</v>
      </c>
      <c r="G28" s="33">
        <f t="shared" si="0"/>
        <v>2528.85515200798</v>
      </c>
      <c r="I28" s="20"/>
      <c r="J28" s="31"/>
      <c r="K28" s="32"/>
      <c r="L28" s="21"/>
      <c r="M28" s="24"/>
    </row>
    <row r="29" spans="2:13" ht="15.75" x14ac:dyDescent="0.25">
      <c r="B29" s="17" t="s">
        <v>166</v>
      </c>
      <c r="C29" s="40"/>
      <c r="D29" s="40"/>
      <c r="E29" s="13">
        <v>2000</v>
      </c>
      <c r="F29" s="14">
        <v>4238.5</v>
      </c>
      <c r="G29" s="33">
        <f t="shared" si="0"/>
        <v>2682.1191006145241</v>
      </c>
      <c r="I29" s="20"/>
      <c r="J29" s="31"/>
      <c r="K29" s="32"/>
      <c r="L29" s="21"/>
      <c r="M29" s="24"/>
    </row>
    <row r="30" spans="2:13" ht="15.75" x14ac:dyDescent="0.25">
      <c r="B30" s="17" t="s">
        <v>167</v>
      </c>
      <c r="C30" s="40"/>
      <c r="D30" s="40"/>
      <c r="E30" s="13">
        <v>2100</v>
      </c>
      <c r="F30" s="14">
        <v>4480.7</v>
      </c>
      <c r="G30" s="33">
        <f t="shared" si="0"/>
        <v>2835.3830492210682</v>
      </c>
      <c r="I30" s="20"/>
      <c r="J30" s="31"/>
      <c r="K30" s="32"/>
      <c r="L30" s="21"/>
      <c r="M30" s="24"/>
    </row>
    <row r="31" spans="2:13" ht="15.75" x14ac:dyDescent="0.25">
      <c r="B31" s="17" t="s">
        <v>168</v>
      </c>
      <c r="C31" s="40"/>
      <c r="D31" s="40"/>
      <c r="E31" s="13">
        <v>2200</v>
      </c>
      <c r="F31" s="14">
        <v>4722.8999999999996</v>
      </c>
      <c r="G31" s="33">
        <f t="shared" si="0"/>
        <v>2988.6469978276123</v>
      </c>
      <c r="I31" s="20"/>
      <c r="J31" s="31"/>
      <c r="K31" s="32"/>
      <c r="L31" s="21"/>
      <c r="M31" s="24"/>
    </row>
    <row r="32" spans="2:13" ht="15.75" x14ac:dyDescent="0.25">
      <c r="B32" s="17" t="s">
        <v>169</v>
      </c>
      <c r="C32" s="41"/>
      <c r="D32" s="41"/>
      <c r="E32" s="13">
        <v>2300</v>
      </c>
      <c r="F32" s="14">
        <v>4965.1000000000004</v>
      </c>
      <c r="G32" s="33">
        <f t="shared" si="0"/>
        <v>3141.9109464341573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Элегант мини 130х80-1то</vt:lpstr>
      <vt:lpstr>Элегант мини 180х80-1,5то</vt:lpstr>
      <vt:lpstr>Элегант мини 230х80-2то</vt:lpstr>
      <vt:lpstr>Элегант мини 80х130-1то</vt:lpstr>
      <vt:lpstr>Элегант мини 130х130-1то</vt:lpstr>
      <vt:lpstr>Элегант мини 130х130-2то</vt:lpstr>
      <vt:lpstr>Элеагант мини 180х130-3то</vt:lpstr>
      <vt:lpstr>Элегант мини 230х130-4то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Алена А. Котова</cp:lastModifiedBy>
  <dcterms:created xsi:type="dcterms:W3CDTF">2015-06-05T18:19:34Z</dcterms:created>
  <dcterms:modified xsi:type="dcterms:W3CDTF">2026-06-30T11:31:15Z</dcterms:modified>
</cp:coreProperties>
</file>